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pivotCache/pivotCacheDefinition26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pivotCache/pivotCacheDefinition27.xml" ContentType="application/vnd.openxmlformats-officedocument.spreadsheetml.pivotCacheDefinition+xml"/>
  <Override PartName="/xl/pivotCache/pivotCacheDefinition28.xml" ContentType="application/vnd.openxmlformats-officedocument.spreadsheetml.pivotCacheDefinition+xml"/>
  <Override PartName="/xl/pivotCache/pivotCacheDefinition29.xml" ContentType="application/vnd.openxmlformats-officedocument.spreadsheetml.pivotCacheDefinition+xml"/>
  <Override PartName="/xl/pivotCache/pivotCacheDefinition30.xml" ContentType="application/vnd.openxmlformats-officedocument.spreadsheetml.pivotCacheDefinition+xml"/>
  <Override PartName="/xl/pivotCache/pivotCacheDefinition31.xml" ContentType="application/vnd.openxmlformats-officedocument.spreadsheetml.pivotCacheDefinition+xml"/>
  <Override PartName="/xl/pivotCache/pivotCacheDefinition32.xml" ContentType="application/vnd.openxmlformats-officedocument.spreadsheetml.pivotCacheDefinition+xml"/>
  <Override PartName="/xl/pivotCache/pivotCacheDefinition33.xml" ContentType="application/vnd.openxmlformats-officedocument.spreadsheetml.pivotCacheDefinition+xml"/>
  <Override PartName="/xl/pivotCache/pivotCacheDefinition34.xml" ContentType="application/vnd.openxmlformats-officedocument.spreadsheetml.pivotCacheDefinition+xml"/>
  <Override PartName="/xl/pivotCache/pivotCacheDefinition35.xml" ContentType="application/vnd.openxmlformats-officedocument.spreadsheetml.pivotCacheDefinition+xml"/>
  <Override PartName="/xl/pivotCache/pivotCacheDefinition36.xml" ContentType="application/vnd.openxmlformats-officedocument.spreadsheetml.pivotCacheDefinition+xml"/>
  <Override PartName="/xl/pivotCache/pivotCacheDefinition37.xml" ContentType="application/vnd.openxmlformats-officedocument.spreadsheetml.pivotCacheDefinition+xml"/>
  <Override PartName="/xl/pivotCache/pivotCacheDefinition38.xml" ContentType="application/vnd.openxmlformats-officedocument.spreadsheetml.pivotCacheDefinition+xml"/>
  <Override PartName="/xl/pivotCache/pivotCacheDefinition39.xml" ContentType="application/vnd.openxmlformats-officedocument.spreadsheetml.pivotCacheDefinition+xml"/>
  <Override PartName="/xl/pivotCache/pivotCacheDefinition40.xml" ContentType="application/vnd.openxmlformats-officedocument.spreadsheetml.pivotCacheDefinition+xml"/>
  <Override PartName="/xl/pivotCache/pivotCacheDefinition41.xml" ContentType="application/vnd.openxmlformats-officedocument.spreadsheetml.pivotCacheDefinition+xml"/>
  <Override PartName="/xl/pivotCache/pivotCacheDefinition42.xml" ContentType="application/vnd.openxmlformats-officedocument.spreadsheetml.pivotCacheDefinition+xml"/>
  <Override PartName="/xl/pivotCache/pivotCacheDefinition43.xml" ContentType="application/vnd.openxmlformats-officedocument.spreadsheetml.pivotCacheDefinition+xml"/>
  <Override PartName="/xl/pivotCache/pivotCacheDefinition44.xml" ContentType="application/vnd.openxmlformats-officedocument.spreadsheetml.pivotCacheDefinition+xml"/>
  <Override PartName="/xl/pivotCache/pivotCacheDefinition45.xml" ContentType="application/vnd.openxmlformats-officedocument.spreadsheetml.pivotCacheDefinition+xml"/>
  <Override PartName="/xl/pivotCache/pivotCacheDefinition46.xml" ContentType="application/vnd.openxmlformats-officedocument.spreadsheetml.pivotCacheDefinition+xml"/>
  <Override PartName="/xl/pivotCache/pivotCacheDefinition47.xml" ContentType="application/vnd.openxmlformats-officedocument.spreadsheetml.pivotCacheDefinition+xml"/>
  <Override PartName="/xl/pivotCache/pivotCacheDefinition48.xml" ContentType="application/vnd.openxmlformats-officedocument.spreadsheetml.pivotCacheDefinition+xml"/>
  <Override PartName="/xl/pivotCache/pivotCacheDefinition49.xml" ContentType="application/vnd.openxmlformats-officedocument.spreadsheetml.pivotCacheDefinition+xml"/>
  <Override PartName="/xl/pivotCache/pivotCacheDefinition50.xml" ContentType="application/vnd.openxmlformats-officedocument.spreadsheetml.pivotCacheDefinition+xml"/>
  <Override PartName="/xl/pivotCache/pivotCacheDefinition51.xml" ContentType="application/vnd.openxmlformats-officedocument.spreadsheetml.pivotCacheDefinition+xml"/>
  <Override PartName="/xl/pivotCache/pivotCacheDefinition52.xml" ContentType="application/vnd.openxmlformats-officedocument.spreadsheetml.pivotCacheDefinition+xml"/>
  <Override PartName="/xl/pivotCache/pivotCacheDefinition53.xml" ContentType="application/vnd.openxmlformats-officedocument.spreadsheetml.pivotCacheDefinition+xml"/>
  <Override PartName="/xl/pivotCache/pivotCacheDefinition54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29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0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1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32.xml" ContentType="application/vnd.openxmlformats-officedocument.spreadsheetml.pivotTab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33.xml" ContentType="application/vnd.openxmlformats-officedocument.spreadsheetml.pivotTable+xml"/>
  <Override PartName="/xl/pivotTables/pivotTable34.xml" ContentType="application/vnd.openxmlformats-officedocument.spreadsheetml.pivotTable+xml"/>
  <Override PartName="/xl/drawings/drawing5.xml" ContentType="application/vnd.openxmlformats-officedocument.drawing+xml"/>
  <Override PartName="/xl/slicers/slicer1.xml" ContentType="application/vnd.ms-excel.slicer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ivotTables/pivotTable35.xml" ContentType="application/vnd.openxmlformats-officedocument.spreadsheetml.pivotTable+xml"/>
  <Override PartName="/xl/drawings/drawing6.xml" ContentType="application/vnd.openxmlformats-officedocument.drawing+xml"/>
  <Override PartName="/xl/slicers/slicer2.xml" ContentType="application/vnd.ms-excel.slicer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2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3.xml" ContentType="application/vnd.openxmlformats-officedocument.themeOverride+xml"/>
  <Override PartName="/xl/pivotTables/pivotTable36.xml" ContentType="application/vnd.openxmlformats-officedocument.spreadsheetml.pivotTable+xml"/>
  <Override PartName="/xl/drawings/drawing7.xml" ContentType="application/vnd.openxmlformats-officedocument.drawing+xml"/>
  <Override PartName="/xl/slicers/slicer3.xml" ContentType="application/vnd.ms-excel.slicer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pivotTables/pivotTable37.xml" ContentType="application/vnd.openxmlformats-officedocument.spreadsheetml.pivotTable+xml"/>
  <Override PartName="/xl/drawings/drawing8.xml" ContentType="application/vnd.openxmlformats-officedocument.drawing+xml"/>
  <Override PartName="/xl/slicers/slicer4.xml" ContentType="application/vnd.ms-excel.slicer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pivotTables/pivotTable38.xml" ContentType="application/vnd.openxmlformats-officedocument.spreadsheetml.pivotTable+xml"/>
  <Override PartName="/xl/drawings/drawing9.xml" ContentType="application/vnd.openxmlformats-officedocument.drawing+xml"/>
  <Override PartName="/xl/slicers/slicer5.xml" ContentType="application/vnd.ms-excel.slicer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pivotTables/pivotTable39.xml" ContentType="application/vnd.openxmlformats-officedocument.spreadsheetml.pivotTable+xml"/>
  <Override PartName="/xl/drawings/drawing10.xml" ContentType="application/vnd.openxmlformats-officedocument.drawing+xml"/>
  <Override PartName="/xl/slicers/slicer6.xml" ContentType="application/vnd.ms-excel.slicer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pivotTables/pivotTable40.xml" ContentType="application/vnd.openxmlformats-officedocument.spreadsheetml.pivotTable+xml"/>
  <Override PartName="/xl/drawings/drawing13.xml" ContentType="application/vnd.openxmlformats-officedocument.drawing+xml"/>
  <Override PartName="/xl/slicers/slicer7.xml" ContentType="application/vnd.ms-excel.slicer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pivotTables/pivotTable41.xml" ContentType="application/vnd.openxmlformats-officedocument.spreadsheetml.pivotTable+xml"/>
  <Override PartName="/xl/drawings/drawing14.xml" ContentType="application/vnd.openxmlformats-officedocument.drawing+xml"/>
  <Override PartName="/xl/slicers/slicer8.xml" ContentType="application/vnd.ms-excel.slicer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pivotTables/pivotTable42.xml" ContentType="application/vnd.openxmlformats-officedocument.spreadsheetml.pivotTable+xml"/>
  <Override PartName="/xl/pivotTables/pivotTable43.xml" ContentType="application/vnd.openxmlformats-officedocument.spreadsheetml.pivotTable+xml"/>
  <Override PartName="/xl/drawings/drawing15.xml" ContentType="application/vnd.openxmlformats-officedocument.drawing+xml"/>
  <Override PartName="/xl/slicers/slicer9.xml" ContentType="application/vnd.ms-excel.slicer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pivotTables/pivotTable44.xml" ContentType="application/vnd.openxmlformats-officedocument.spreadsheetml.pivotTable+xml"/>
  <Override PartName="/xl/drawings/drawing16.xml" ContentType="application/vnd.openxmlformats-officedocument.drawing+xml"/>
  <Override PartName="/xl/slicers/slicer10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5429" documentId="11_5C2A83C7B8490C1032C0AB238AF778EACCCF2518" xr6:coauthVersionLast="47" xr6:coauthVersionMax="47" xr10:uidLastSave="{064E5AB1-A066-4139-B548-9F2C086EED11}"/>
  <workbookProtection workbookAlgorithmName="SHA-512" workbookHashValue="YQmezpY6Lq7QM2/Ro42kULFbSnkyps2RqDyOnpWsGNxQcYFHmvq5XaBvyzGRbU7Zfuu/S03rBJ/891m9D2uwUg==" workbookSaltValue="npSxRVoYA7Gc6r6va0q4ew==" workbookSpinCount="100000" lockStructure="1"/>
  <bookViews>
    <workbookView xWindow="-120" yWindow="-120" windowWidth="29040" windowHeight="16440" xr2:uid="{00000000-000D-0000-FFFF-FFFF00000000}"/>
  </bookViews>
  <sheets>
    <sheet name="Índice" sheetId="51" r:id="rId1"/>
    <sheet name="Glossário" sheetId="50" r:id="rId2"/>
    <sheet name="Quadro 1" sheetId="32" r:id="rId3"/>
    <sheet name="Quadro 2" sheetId="33" r:id="rId4"/>
    <sheet name="Quadro 3" sheetId="34" r:id="rId5"/>
    <sheet name="Quadro 4" sheetId="35" r:id="rId6"/>
    <sheet name="Quadro 5 - Candidaturas" sheetId="43" r:id="rId7"/>
    <sheet name="Quadro 5 - Áreas" sheetId="36" r:id="rId8"/>
    <sheet name="Quadro 6 - Candidaturas" sheetId="44" r:id="rId9"/>
    <sheet name="Quadro 6 - Áreas" sheetId="37" r:id="rId10"/>
    <sheet name="Quadro 7 - Candidaturas" sheetId="45" r:id="rId11"/>
    <sheet name="Quadro 7 - Áreas" sheetId="38" r:id="rId12"/>
    <sheet name="Quadro 7 (2)" sheetId="41" state="hidden" r:id="rId13"/>
    <sheet name="Folha1" sheetId="42" state="hidden" r:id="rId14"/>
    <sheet name="Quadro 8 - Candidaturas" sheetId="52" r:id="rId15"/>
    <sheet name="Quadro 8 - Áreas" sheetId="49" r:id="rId16"/>
    <sheet name="Quadro 9" sheetId="31" r:id="rId17"/>
    <sheet name="Quadro 10" sheetId="46" r:id="rId18"/>
    <sheet name="Quadro 11" sheetId="1" r:id="rId19"/>
  </sheets>
  <definedNames>
    <definedName name="SegmentaçãoDeDados_INT_CODIGO">#N/A</definedName>
    <definedName name="SegmentaçãoDeDados_INT_CODIGO1">#N/A</definedName>
    <definedName name="SegmentaçãoDeDados_INT_CODIGO2">#N/A</definedName>
    <definedName name="SegmentaçãoDeDados_INT_CODIGO3">#N/A</definedName>
    <definedName name="SegmentaçãoDeDados_INT_CODIGO4">#N/A</definedName>
    <definedName name="SegmentaçãoDeDados_INT_CODIGO41">#N/A</definedName>
    <definedName name="SegmentaçãoDeDados_INT_CODIGO5">#N/A</definedName>
    <definedName name="SegmentaçãoDeDados_INT_CODIGO6">#N/A</definedName>
    <definedName name="SegmentaçãoDeDados_INT_CODIGO7">#N/A</definedName>
    <definedName name="SegmentaçãoDeDados_INT_CODIGO9">#N/A</definedName>
  </definedNames>
  <calcPr calcId="191029"/>
  <pivotCaches>
    <pivotCache cacheId="0" r:id="rId20"/>
    <pivotCache cacheId="1" r:id="rId21"/>
    <pivotCache cacheId="2" r:id="rId22"/>
    <pivotCache cacheId="3" r:id="rId23"/>
    <pivotCache cacheId="4" r:id="rId24"/>
    <pivotCache cacheId="5" r:id="rId25"/>
    <pivotCache cacheId="6" r:id="rId26"/>
    <pivotCache cacheId="7" r:id="rId27"/>
    <pivotCache cacheId="8" r:id="rId28"/>
    <pivotCache cacheId="9" r:id="rId29"/>
    <pivotCache cacheId="10" r:id="rId30"/>
    <pivotCache cacheId="11" r:id="rId31"/>
    <pivotCache cacheId="12" r:id="rId32"/>
    <pivotCache cacheId="13" r:id="rId33"/>
    <pivotCache cacheId="14" r:id="rId34"/>
    <pivotCache cacheId="15" r:id="rId35"/>
  </pivotCaches>
  <extLst>
    <ext xmlns:x14="http://schemas.microsoft.com/office/spreadsheetml/2009/9/main" uri="{876F7934-8845-4945-9796-88D515C7AA90}">
      <x14:pivotCaches>
        <pivotCache cacheId="16" r:id="rId36"/>
        <pivotCache cacheId="17" r:id="rId37"/>
        <pivotCache cacheId="18" r:id="rId38"/>
        <pivotCache cacheId="19" r:id="rId39"/>
        <pivotCache cacheId="20" r:id="rId40"/>
        <pivotCache cacheId="21" r:id="rId41"/>
        <pivotCache cacheId="22" r:id="rId42"/>
        <pivotCache cacheId="23" r:id="rId43"/>
        <pivotCache cacheId="24" r:id="rId44"/>
        <pivotCache cacheId="25" r:id="rId45"/>
      </x14:pivotCaches>
    </ext>
    <ext xmlns:x14="http://schemas.microsoft.com/office/spreadsheetml/2009/9/main" uri="{BBE1A952-AA13-448e-AADC-164F8A28A991}">
      <x14:slicerCaches>
        <x14:slicerCache r:id="rId46"/>
        <x14:slicerCache r:id="rId47"/>
        <x14:slicerCache r:id="rId48"/>
        <x14:slicerCache r:id="rId49"/>
        <x14:slicerCache r:id="rId50"/>
        <x14:slicerCache r:id="rId51"/>
        <x14:slicerCache r:id="rId52"/>
        <x14:slicerCache r:id="rId53"/>
        <x14:slicerCache r:id="rId54"/>
        <x14:slicerCache r:id="rId5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841E416B-1EF1-43b6-AB56-02D37102CBD5}">
      <x15:pivotCaches>
        <pivotCache cacheId="26" r:id="rId56"/>
        <pivotCache cacheId="27" r:id="rId57"/>
        <pivotCache cacheId="28" r:id="rId58"/>
        <pivotCache cacheId="29" r:id="rId59"/>
        <pivotCache cacheId="30" r:id="rId60"/>
        <pivotCache cacheId="31" r:id="rId61"/>
        <pivotCache cacheId="32" r:id="rId62"/>
        <pivotCache cacheId="33" r:id="rId63"/>
        <pivotCache cacheId="34" r:id="rId64"/>
        <pivotCache cacheId="35" r:id="rId65"/>
        <pivotCache cacheId="36" r:id="rId66"/>
        <pivotCache cacheId="37" r:id="rId67"/>
        <pivotCache cacheId="38" r:id="rId68"/>
        <pivotCache cacheId="39" r:id="rId69"/>
        <pivotCache cacheId="40" r:id="rId70"/>
        <pivotCache cacheId="41" r:id="rId71"/>
        <pivotCache cacheId="42" r:id="rId72"/>
        <pivotCache cacheId="43" r:id="rId73"/>
        <pivotCache cacheId="44" r:id="rId74"/>
        <pivotCache cacheId="45" r:id="rId75"/>
        <pivotCache cacheId="46" r:id="rId76"/>
        <pivotCache cacheId="47" r:id="rId77"/>
        <pivotCache cacheId="48" r:id="rId78"/>
        <pivotCache cacheId="49" r:id="rId79"/>
        <pivotCache cacheId="50" r:id="rId80"/>
        <pivotCache cacheId="51" r:id="rId81"/>
        <pivotCache cacheId="52" r:id="rId82"/>
        <pivotCache cacheId="53" r:id="rId83"/>
      </x15:pivotCaches>
    </ext>
    <ext xmlns:x15="http://schemas.microsoft.com/office/spreadsheetml/2010/11/main" uri="{983426D0-5260-488c-9760-48F4B6AC55F4}">
      <x15:pivotTableReferences>
        <x15:pivotTableReference r:id="rId84"/>
        <x15:pivotTableReference r:id="rId85"/>
        <x15:pivotTableReference r:id="rId86"/>
        <x15:pivotTableReference r:id="rId87"/>
        <x15:pivotTableReference r:id="rId88"/>
        <x15:pivotTableReference r:id="rId89"/>
        <x15:pivotTableReference r:id="rId90"/>
        <x15:pivotTableReference r:id="rId91"/>
        <x15:pivotTableReference r:id="rId92"/>
        <x15:pivotTableReference r:id="rId93"/>
        <x15:pivotTableReference r:id="rId94"/>
        <x15:pivotTableReference r:id="rId95"/>
        <x15:pivotTableReference r:id="rId96"/>
        <x15:pivotTableReference r:id="rId97"/>
        <x15:pivotTableReference r:id="rId98"/>
        <x15:pivotTableReference r:id="rId99"/>
        <x15:pivotTableReference r:id="rId100"/>
        <x15:pivotTableReference r:id="rId101"/>
        <x15:pivotTableReference r:id="rId102"/>
        <x15:pivotTableReference r:id="rId103"/>
        <x15:pivotTableReference r:id="rId104"/>
        <x15:pivotTableReference r:id="rId105"/>
        <x15:pivotTableReference r:id="rId106"/>
        <x15:pivotTableReference r:id="rId107"/>
        <x15:pivotTableReference r:id="rId108"/>
        <x15:pivotTableReference r:id="rId109"/>
        <x15:pivotTableReference r:id="rId110"/>
        <x15:pivotTableReference r:id="rId111"/>
      </x15:pivotTableReferences>
    </ext>
    <ext xmlns:x15="http://schemas.microsoft.com/office/spreadsheetml/2010/11/main" uri="{FCE2AD5D-F65C-4FA6-A056-5C36A1767C68}">
      <x15:dataModel>
        <x15:modelTables>
          <x15:modelTable id="Pessoas_a33212e9-0d0b-4bc4-9332-c840660e9ca5" name="Pessoas" connection="Consulta - Pessoas"/>
          <x15:modelTable id="Exploracoes_cda1d7be-f2cf-4ebd-9f7c-a41dfe405098" name="Exploracoes" connection="Consulta - Exploracoes"/>
          <x15:modelTable id="AreasCulturas_b4814760-94fb-4018-a90f-c1af63fe4fa9" name="AreasCulturas" connection="Consulta - AreasCulturas"/>
          <x15:modelTable id="Intervencoes_27ffcf51-f2ca-43aa-a430-d1f051bd8f18" name="Intervencoes" connection="Consulta - Intervencoes"/>
          <x15:modelTable id="Candidaturas_9112cdb9-46f6-4061-8f2a-6c217ab4854d" name="Candidaturas" connection="Consulta - Candidaturas"/>
          <x15:modelTable id="NUT2_c3e8699e-b81e-496b-a54a-8d2313a33e34" name="NUT2" connection="Consulta - NUT2"/>
          <x15:modelTable id="CandidaturasCulturas_e9579c37-2336-4917-90cd-fe2c1fe40e0e" name="CandidaturasCulturas" connection="Consulta - CandidaturasCulturas"/>
        </x15:modelTables>
        <x15:modelRelationships>
          <x15:modelRelationship fromTable="Pessoas" fromColumn="NDO_CODIGO" toTable="NUT2" toColumn="NDO_CODIGO"/>
          <x15:modelRelationship fromTable="Exploracoes" fromColumn="NDO_CODIGO" toTable="NUT2" toColumn="NDO_CODIGO"/>
          <x15:modelRelationship fromTable="AreasCulturas" fromColumn="NDO_CODIGO" toTable="NUT2" toColumn="NDO_CODIGO"/>
          <x15:modelRelationship fromTable="Candidaturas" fromColumn="NDO_CODIGO" toTable="NUT2" toColumn="NDO_CODIGO"/>
          <x15:modelRelationship fromTable="CandidaturasCulturas" fromColumn="NDO_CODIGO" toTable="NUT2" toColumn="NDO_CODIGO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2" l="1"/>
  <c r="G10" i="34"/>
  <c r="G9" i="34"/>
  <c r="G14" i="34"/>
  <c r="G8" i="34"/>
  <c r="G13" i="34"/>
  <c r="O8" i="33"/>
  <c r="P8" i="33"/>
  <c r="G12" i="34"/>
  <c r="O9" i="33"/>
  <c r="P7" i="33"/>
  <c r="P9" i="33"/>
  <c r="O7" i="33"/>
  <c r="G11" i="34"/>
  <c r="O10" i="33" l="1"/>
  <c r="P10" i="33"/>
  <c r="B6" i="41"/>
  <c r="C6" i="41"/>
  <c r="D6" i="41"/>
  <c r="E6" i="41"/>
  <c r="F6" i="41"/>
  <c r="G6" i="41"/>
  <c r="H6" i="41"/>
  <c r="I6" i="41"/>
  <c r="A6" i="4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B9C413C-1D8A-4CF1-832C-54EDF822666F}" name="Consulta - AreasCulturas" description="Ligação à consulta 'AreasCulturas' no livro." type="100" refreshedVersion="8" minRefreshableVersion="5">
    <extLst>
      <ext xmlns:x15="http://schemas.microsoft.com/office/spreadsheetml/2010/11/main" uri="{DE250136-89BD-433C-8126-D09CA5730AF9}">
        <x15:connection id="9eb7fd7d-9f04-47cb-a0c4-24991828c148"/>
      </ext>
    </extLst>
  </connection>
  <connection id="2" xr16:uid="{5CEE174A-FD0E-4819-B6D2-1999A63B6C5F}" name="Consulta - Candidaturas" description="Ligação à consulta 'Candidaturas' no livro." type="100" refreshedVersion="8" minRefreshableVersion="5">
    <extLst>
      <ext xmlns:x15="http://schemas.microsoft.com/office/spreadsheetml/2010/11/main" uri="{DE250136-89BD-433C-8126-D09CA5730AF9}">
        <x15:connection id="01c70fe0-66ee-4016-a471-fae1001bfab1"/>
      </ext>
    </extLst>
  </connection>
  <connection id="3" xr16:uid="{5C33767D-9B7D-49F7-A378-8A16EEE20E9E}" name="Consulta - CandidaturasCulturas" description="Ligação à consulta 'CandidaturasCulturas' no livro." type="100" refreshedVersion="8" minRefreshableVersion="5">
    <extLst>
      <ext xmlns:x15="http://schemas.microsoft.com/office/spreadsheetml/2010/11/main" uri="{DE250136-89BD-433C-8126-D09CA5730AF9}">
        <x15:connection id="6ad7b0cc-2f9b-4763-b8ae-acde9cd579dd"/>
      </ext>
    </extLst>
  </connection>
  <connection id="4" xr16:uid="{E63FA975-0506-4208-80DD-8C5FC9DA29F9}" name="Consulta - Exploracoes" description="Ligação à consulta 'Exploracoes' no livro." type="100" refreshedVersion="8" minRefreshableVersion="5">
    <extLst>
      <ext xmlns:x15="http://schemas.microsoft.com/office/spreadsheetml/2010/11/main" uri="{DE250136-89BD-433C-8126-D09CA5730AF9}">
        <x15:connection id="d3cab61c-ed7e-431b-9705-92f0417cfeb9"/>
      </ext>
    </extLst>
  </connection>
  <connection id="5" xr16:uid="{6FCFB771-BFDA-4ECE-8222-DA85A68A0676}" name="Consulta - Intervencoes" description="Ligação à consulta 'Intervencoes' no livro." type="100" refreshedVersion="8" minRefreshableVersion="5">
    <extLst>
      <ext xmlns:x15="http://schemas.microsoft.com/office/spreadsheetml/2010/11/main" uri="{DE250136-89BD-433C-8126-D09CA5730AF9}">
        <x15:connection id="0d18a376-55b5-4c47-a71e-c95bfe2b1ba8"/>
      </ext>
    </extLst>
  </connection>
  <connection id="6" xr16:uid="{C3CA8746-C4F9-4C6D-8087-FDFA2DF4B95C}" name="Consulta - NUT2" description="Ligação à consulta 'NUT2' no livro." type="100" refreshedVersion="8" minRefreshableVersion="5">
    <extLst>
      <ext xmlns:x15="http://schemas.microsoft.com/office/spreadsheetml/2010/11/main" uri="{DE250136-89BD-433C-8126-D09CA5730AF9}">
        <x15:connection id="384e1175-4b72-42c7-982d-250f141da061"/>
      </ext>
    </extLst>
  </connection>
  <connection id="7" xr16:uid="{84524D42-B8AC-49A3-A482-2CE30E4EDA10}" name="Consulta - Pessoas" description="Ligação à consulta 'Pessoas' no livro." type="100" refreshedVersion="8" minRefreshableVersion="5">
    <extLst>
      <ext xmlns:x15="http://schemas.microsoft.com/office/spreadsheetml/2010/11/main" uri="{DE250136-89BD-433C-8126-D09CA5730AF9}">
        <x15:connection id="1393df94-7af2-44d0-a943-af6ae1112c31"/>
      </ext>
    </extLst>
  </connection>
  <connection id="8" xr16:uid="{00000000-0015-0000-FFFF-FFFF24000000}" keepAlive="1" name="ThisWorkbookDataModel" description="Modelo de Dados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1">
    <s v="ThisWorkbookDataModel"/>
    <s v="{[Exploracoes].[CLASSE_AREA].&amp;}"/>
    <s v="{[CandidaturasCulturas].[TIPO_SUPERFICIE].&amp;[Superfície Agrícola]}"/>
    <s v="{[CandidaturasCulturas].[OCUPA_SOLO].&amp;[Culturas Temporárias]}"/>
    <s v="{[CandidaturasCulturas].[OCUPA_SOLO].&amp;}"/>
    <s v="{[CandidaturasCulturas].[GRUPO_CULTURA].&amp;}"/>
    <s v="{[CandidaturasCulturas].[TIPO_SUPERFICIE].&amp;}"/>
    <s v="{[CandidaturasCulturas].[OCUPA_SOLO].&amp;[Culturas Permanentes]}"/>
    <s v="{[AreasCulturas].[TIPO_SUPERFICIE].&amp;[Superfície Agrícola]}"/>
    <s v="{[AreasCulturas].[OCUPA_SOLO].&amp;[Culturas Permanentes]}"/>
    <s v="{[AreasCulturas].[OCUPA_SOLO].&amp;[Culturas Temporárias]}"/>
  </metadataStrings>
  <mdxMetadata count="10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  <mdx n="0" f="s">
      <ms ns="8" c="0"/>
    </mdx>
    <mdx n="0" f="s">
      <ms ns="9" c="0"/>
    </mdx>
    <mdx n="0" f="s">
      <ms ns="10" c="0"/>
    </mdx>
  </mdxMetadata>
  <valueMetadata count="1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</valueMetadata>
</metadata>
</file>

<file path=xl/sharedStrings.xml><?xml version="1.0" encoding="utf-8"?>
<sst xmlns="http://schemas.openxmlformats.org/spreadsheetml/2006/main" count="771" uniqueCount="437">
  <si>
    <t>Área (ha)</t>
  </si>
  <si>
    <t>Olival</t>
  </si>
  <si>
    <t>Vinha</t>
  </si>
  <si>
    <t>Rótulos de Linha</t>
  </si>
  <si>
    <t>Rótulos de Coluna</t>
  </si>
  <si>
    <t>Culturas Permanentes</t>
  </si>
  <si>
    <t>Prados Permanentes</t>
  </si>
  <si>
    <t>ALENTEJO</t>
  </si>
  <si>
    <t>ALGARVE</t>
  </si>
  <si>
    <t>CENTRO</t>
  </si>
  <si>
    <t>NORTE</t>
  </si>
  <si>
    <t>NUTII</t>
  </si>
  <si>
    <t>Eixo A - Rendimento e sustentabilidade</t>
  </si>
  <si>
    <t>A.1.1 - Apoio ao rendimento base (ARB)</t>
  </si>
  <si>
    <t>A.1.2.1 - Pagamento vaca em aleitamento (VAL)</t>
  </si>
  <si>
    <t>A.1.2.2 - Pagamento aos pequenos ruminantes (POC)</t>
  </si>
  <si>
    <t>A.1.2.3 - Pagamento leite de vaca (VLE)</t>
  </si>
  <si>
    <t>A.1.2.4 - Pagamento ao Arroz</t>
  </si>
  <si>
    <t>A.1.2.5 - Pagamento ao tomate para indústria</t>
  </si>
  <si>
    <t>A.1.2.6 - Pagamento às proteaginosas</t>
  </si>
  <si>
    <t>A.1.2.7 - Pagamento aos cereais praganosos</t>
  </si>
  <si>
    <t>A.1.2.8 - Pagamento ao milho para grão</t>
  </si>
  <si>
    <t>A.1.2.9 - Pagamento ao milho silagem</t>
  </si>
  <si>
    <t>A.1.2.10 - Pagamento à multiplicação de sementes certificadas</t>
  </si>
  <si>
    <t>A.2.2 - Apoio redistributivo complementar (ARC)</t>
  </si>
  <si>
    <t>A.3.2-R - Produção Integrada - Regadio</t>
  </si>
  <si>
    <t>A.3.2-S - Produção Integrada - Sequeiro</t>
  </si>
  <si>
    <t>A.3.3.1 - Gestão do solo - Maneio da Pastagem permanente</t>
  </si>
  <si>
    <t>A.3.3.2 - Gestão do solo - Promoção da Fertilização Orgânica</t>
  </si>
  <si>
    <t>A.3.4 - Melhorar a eficiência alimentar animal</t>
  </si>
  <si>
    <t>A.3.5.1 - Bem-estar animal</t>
  </si>
  <si>
    <t>A.3.5.2 - Uso Racional de Antimicrobianos</t>
  </si>
  <si>
    <t>A.3.6 - Práticas promotoras da biodiversidade</t>
  </si>
  <si>
    <t>Eixo C - Desenvolvimento Rural</t>
  </si>
  <si>
    <t>C.1.1.1.1.1 - Conservação do solo - Sementeira direta</t>
  </si>
  <si>
    <t>C.1.1.1.1.2 - Conservação do solo - Enrelvamento</t>
  </si>
  <si>
    <t>C.1.1.1.1.3 - Conservação do solo - Pastagens Biodiversas</t>
  </si>
  <si>
    <t>C.1.1.1.2 - Uso eficiente da água</t>
  </si>
  <si>
    <t>C.1.1.2.1.2.1 - Manutenção de lameiros de alto valor natural de sequeiro</t>
  </si>
  <si>
    <t>C.1.1.2.1.2.2 - Manutenção de lameiros de alto valor natural de regadio</t>
  </si>
  <si>
    <t>C.1.1.2.2.1.1 - Culturas Permanentes - Olival Tradicional</t>
  </si>
  <si>
    <t>C.1.1.2.2.1.2 - Culturas Permanentes - Figueiral extensivo de sequeiro</t>
  </si>
  <si>
    <t>C.1.1.2.2.1.3 - Culturas Permanentes - Pomar tradicional de sequeiro do Algarve</t>
  </si>
  <si>
    <t>C.1.1.2.2.1.4 - Culturas Permanentes - Amendoal extensivo de sequeiro</t>
  </si>
  <si>
    <t>C.1.1.2.2.1.5 - Culturas Permanentes - Castanheiro extensivo de sequeiro</t>
  </si>
  <si>
    <t>C.1.1.2.2.2 - Culturas Permanentes - Douro Vinhateiro</t>
  </si>
  <si>
    <t>C.1.1.3 - Mosaico Agroflorestal</t>
  </si>
  <si>
    <t>C.1.1.4 - Manutenção de Raças Autóctones</t>
  </si>
  <si>
    <t>Eixo D - Abordagem territorial integrada</t>
  </si>
  <si>
    <t>D.2.1.1.1 - AZ Peneda-Gerês: Gestão de pastoreio em áreas de baldio</t>
  </si>
  <si>
    <t>D.2.1.1.2 - AZ Peneda-Gerês: Manutenção de Socalcos</t>
  </si>
  <si>
    <t>D.2.1.2.1 - AZ Montesinho-Nogueira: Conservação dos soutos notáveis da terra fria</t>
  </si>
  <si>
    <t>D.2.1.2.2 - AZ Montesinho-Nogueira: Manutenção de rotação de sequeiro cereal-pousio</t>
  </si>
  <si>
    <t>D.2.1.3 - AZ Douro Internacional, Sabor, Maçãs e Vale do Côa: Manutenção de rotação de sequeiro cereal-pousio</t>
  </si>
  <si>
    <t>D.2.1.4 - AZ Castro Verde, Vale do Guadiana, Piçarras e Cuba: Manutenção de rotação de sequeiro cereal-pousio / pastagens temporárias naturais</t>
  </si>
  <si>
    <t>D.2.1.5 - AZ Alto e Centro Alentejo: Manutenção de rotação de sequeiro cereal-pousio / pastagens temporárias naturais</t>
  </si>
  <si>
    <t>D.2.2.1 - Gestão do Montado por Resultados - Zona 1</t>
  </si>
  <si>
    <t>D.2.2.2 - Gestão do Montado por Resultados - Zona 2</t>
  </si>
  <si>
    <t>D.2.3.1 - Manutenção do Mosaico Paisagístico do Barroso</t>
  </si>
  <si>
    <t>D.2.3.2 - Gestão do pastoreio em áreas de baldio do Barroso</t>
  </si>
  <si>
    <t>D.2.4.1 - Proteção do Lobo Ibérico</t>
  </si>
  <si>
    <t>D.2.4.2 - Proteção das aves dos arrozais e outras zonas húmidas</t>
  </si>
  <si>
    <t>D.2.4.3 - Proteção da águia-caçadeira</t>
  </si>
  <si>
    <t>D.2.5.1 - Manutenção dos Habitats do Lince Ibérico</t>
  </si>
  <si>
    <t>D.2.5.2 - Conservação de locais de nidificação de grandes aves de rapina e abutres</t>
  </si>
  <si>
    <t>Pagamento Natura</t>
  </si>
  <si>
    <t>7.3.1.1 - Pagamento Natura - classificação tipo 1</t>
  </si>
  <si>
    <t>7.3.1.2 - Pagamento Natura - classificação tipo 2</t>
  </si>
  <si>
    <t>7.3.1.3 - Pagamento Natura - classificação tipo 3</t>
  </si>
  <si>
    <t>AZD</t>
  </si>
  <si>
    <t>9.0.1 - Apoio às Zonas com Condicionantes Naturais - Zonas de montanha - Continente</t>
  </si>
  <si>
    <t>9.0.2 - Apoio às Zonas com Condicionantes Naturais - Zonas sujeitas a condicionantes naturais significativas - Continente</t>
  </si>
  <si>
    <t>9.0.3 - Apoio às Zonas com Condicionantes Naturais - Zonas afetadas por condicionantes específicas - Continente</t>
  </si>
  <si>
    <t>FTA</t>
  </si>
  <si>
    <t>2080 - Florestação - Reg. (CE) nº 2080/92</t>
  </si>
  <si>
    <t>8.1.1 - Florestação - PDR2020 Operação 8.1.1</t>
  </si>
  <si>
    <t>8.1.2 - Florestação - PDR2020 Operação 8.1.2</t>
  </si>
  <si>
    <t>PRODER - Florestação de terras agrícolas - PRODER</t>
  </si>
  <si>
    <t>RURIS - Florestação de terras agrícolas - RURIS</t>
  </si>
  <si>
    <t>Eixo F - Desenvolvimento Rural Madeira</t>
  </si>
  <si>
    <t>F.7.1 - Pagamentos Natura 2000 e diretiva-quadro da água</t>
  </si>
  <si>
    <t>F.8.1 - Produção Integrada</t>
  </si>
  <si>
    <t>F.8.2 - Manutenção de muros de suporte de terras</t>
  </si>
  <si>
    <t>F.8.3.1 - Agricultura Biológica - Conversão</t>
  </si>
  <si>
    <t>F.8.3.2 - Agricultura Biológica - Manutenção</t>
  </si>
  <si>
    <t>F.8.4 - Preservação de pomares de frutos frescos e vinhas tradicionais</t>
  </si>
  <si>
    <t>F.8.5 - Proteção e reforço da biodiversidade</t>
  </si>
  <si>
    <t>F.8.6 - Manutenção de muros de pedra de croché em Porto Santo</t>
  </si>
  <si>
    <t>F.8.7 - Manutenção dos bardos em urze</t>
  </si>
  <si>
    <t>F.8.8 - Compromissos silvoambientais e climáticos</t>
  </si>
  <si>
    <t>F.6.1 - Apoio a Zonas com Condicionantes Naturais ou específicas  - Madeira</t>
  </si>
  <si>
    <t>F.6.2 - Apoio a Zonas com Condicionantes Naturais ou específicas - Porto Santo</t>
  </si>
  <si>
    <t>8.1.0 - Florestação - PRODERAM 2020 Operação 8.1.0</t>
  </si>
  <si>
    <t>POSBAN - POSEI - Bananal</t>
  </si>
  <si>
    <t>POSMED1 - POSEI - Medida 1</t>
  </si>
  <si>
    <t>POSVIN - POSEI - Vinha</t>
  </si>
  <si>
    <t>AM LISBOA</t>
  </si>
  <si>
    <t>RA MADEIRA</t>
  </si>
  <si>
    <t>Natureza Jurídica</t>
  </si>
  <si>
    <t>Singular</t>
  </si>
  <si>
    <t>Coletivo</t>
  </si>
  <si>
    <t>Total</t>
  </si>
  <si>
    <t>M</t>
  </si>
  <si>
    <t>F</t>
  </si>
  <si>
    <t>Idade</t>
  </si>
  <si>
    <t>TOTAL</t>
  </si>
  <si>
    <t>N.º</t>
  </si>
  <si>
    <t>%</t>
  </si>
  <si>
    <t>Explorações</t>
  </si>
  <si>
    <t>Superfície total</t>
  </si>
  <si>
    <t>Superfície média (ha)</t>
  </si>
  <si>
    <t>(ha)</t>
  </si>
  <si>
    <t>QUADRO 6 - COMPOSIÇÃO DA SUPERFÍCIE AGRÍCOLA COM CULTURAS PERMANENTES (HA)</t>
  </si>
  <si>
    <t>Pequenos frutos</t>
  </si>
  <si>
    <t>Frutos de casca rija</t>
  </si>
  <si>
    <t>Povoamento de sobreiros</t>
  </si>
  <si>
    <t>Pomares frutos frescos</t>
  </si>
  <si>
    <t>Outras culturas permamentes</t>
  </si>
  <si>
    <t>Soma de BENEFICIARIOS</t>
  </si>
  <si>
    <t>&gt;= 70</t>
  </si>
  <si>
    <t>40 - 69</t>
  </si>
  <si>
    <t>ha</t>
  </si>
  <si>
    <t>CLASSE_AREA</t>
  </si>
  <si>
    <t>&lt; 1 ha</t>
  </si>
  <si>
    <t>&gt; 1000 ha</t>
  </si>
  <si>
    <t>1 a &lt; 5 ha</t>
  </si>
  <si>
    <t>100 a &lt; 500 ha</t>
  </si>
  <si>
    <t>20 a &lt; 50 ha</t>
  </si>
  <si>
    <t>5 a &lt; 20 ha</t>
  </si>
  <si>
    <t>50 a &lt; 100 ha</t>
  </si>
  <si>
    <t>500 a &lt; 1000 ha</t>
  </si>
  <si>
    <t>Total Área (ha)</t>
  </si>
  <si>
    <t>Classes de Área</t>
  </si>
  <si>
    <t/>
  </si>
  <si>
    <t>NUT II</t>
  </si>
  <si>
    <t xml:space="preserve">QUADRO 3 - NÚMERO E DIMENSÃO DAS EXPLORAÇÕES </t>
  </si>
  <si>
    <t>OCUPA_SOLO</t>
  </si>
  <si>
    <t>TIPO_SUPERFICIE</t>
  </si>
  <si>
    <t>*Só são contadas as candidaturas com parcelas declaradas</t>
  </si>
  <si>
    <t>Citrinos</t>
  </si>
  <si>
    <t>Frutos Frescos (Exceto Citrinos)</t>
  </si>
  <si>
    <t>Outras Culturas Permanentes</t>
  </si>
  <si>
    <t>Outras Permanentes</t>
  </si>
  <si>
    <t>Pequenos Frutos</t>
  </si>
  <si>
    <t>Tipo de Superfície / Grupo de Ocupação do Solo / Grupo de Culturas / Cultura</t>
  </si>
  <si>
    <t>N.º Candidaturas</t>
  </si>
  <si>
    <t>Grupos de Culturas</t>
  </si>
  <si>
    <t>NDO_DESCRICAO</t>
  </si>
  <si>
    <t>Posei-Madeira</t>
  </si>
  <si>
    <t>Apoios Associados</t>
  </si>
  <si>
    <t>Eco Regimes</t>
  </si>
  <si>
    <t>Pagamentos Diretos</t>
  </si>
  <si>
    <t>Agroambientais</t>
  </si>
  <si>
    <t>MZD</t>
  </si>
  <si>
    <t>Florestação</t>
  </si>
  <si>
    <t>A.3.2 - Produção Integrada</t>
  </si>
  <si>
    <t>Animais (CN)</t>
  </si>
  <si>
    <t>PRODERAM</t>
  </si>
  <si>
    <t>Intervenções</t>
  </si>
  <si>
    <t>Candidaturas</t>
  </si>
  <si>
    <t>Área</t>
  </si>
  <si>
    <t>Índice</t>
  </si>
  <si>
    <t>Coletiva</t>
  </si>
  <si>
    <t>Total N.º</t>
  </si>
  <si>
    <t>QUADRO 11 - NÚMERO DE CANDIDATURAS E ÁREAS DECLARADAS, POR CULTURA</t>
  </si>
  <si>
    <t>AML</t>
  </si>
  <si>
    <t>RAM</t>
  </si>
  <si>
    <t>&lt; 40</t>
  </si>
  <si>
    <t>QUADRO 5a - COMPOSIÇÃO DA SUPERFÍCIE TOTAL DA EXPLORAÇÃO (HA)</t>
  </si>
  <si>
    <t>Soma de AREA</t>
  </si>
  <si>
    <t>QUADRO 6a - COMPOSIÇÃO DA SUPERFÍCIE AGRÍCOLA DA EXPLORAÇÃO (HA)</t>
  </si>
  <si>
    <t>QUADRO 7a - COMPOSIÇÃO DA SUPERFÍCIE AGRÍCOLA COM CULTURAS PERMANENTES (HA)</t>
  </si>
  <si>
    <t>QUADRO 8a - COMPOSIÇÃO DA SUPERFÍCIE AGRÍCOLA COM CULTURAS TEMPORÁRIAS (HA)</t>
  </si>
  <si>
    <t>Laranja</t>
  </si>
  <si>
    <t>Lima</t>
  </si>
  <si>
    <t>Limão</t>
  </si>
  <si>
    <t>Tangera</t>
  </si>
  <si>
    <t>Tangerina</t>
  </si>
  <si>
    <t>Araçá</t>
  </si>
  <si>
    <t>Bambu</t>
  </si>
  <si>
    <t>Alfarroba</t>
  </si>
  <si>
    <t>Amendoa</t>
  </si>
  <si>
    <t>Avelã</t>
  </si>
  <si>
    <t>Castanha</t>
  </si>
  <si>
    <t>Noz</t>
  </si>
  <si>
    <t>Pinhão</t>
  </si>
  <si>
    <t>Pistacios</t>
  </si>
  <si>
    <t>Ameixa</t>
  </si>
  <si>
    <t>Cereja</t>
  </si>
  <si>
    <t>Damasco</t>
  </si>
  <si>
    <t>Figo</t>
  </si>
  <si>
    <t>Ginja</t>
  </si>
  <si>
    <t>Maçã</t>
  </si>
  <si>
    <t>Marmelo</t>
  </si>
  <si>
    <t>Nêspera</t>
  </si>
  <si>
    <t>Pera</t>
  </si>
  <si>
    <t>Pêssego</t>
  </si>
  <si>
    <t>Pomares Mistos De Frutos Frescos</t>
  </si>
  <si>
    <t>Abacate</t>
  </si>
  <si>
    <t>Ananás</t>
  </si>
  <si>
    <t>Anona</t>
  </si>
  <si>
    <t>Banana</t>
  </si>
  <si>
    <t>Diospiro</t>
  </si>
  <si>
    <t>Figo Da India</t>
  </si>
  <si>
    <t>Goiaba</t>
  </si>
  <si>
    <t>Kiwi</t>
  </si>
  <si>
    <t>Manga</t>
  </si>
  <si>
    <t>Maracujá</t>
  </si>
  <si>
    <t>Papaia</t>
  </si>
  <si>
    <t>Romã</t>
  </si>
  <si>
    <t>Misto Culturas Permanentes</t>
  </si>
  <si>
    <t>Cana De Açúcar</t>
  </si>
  <si>
    <t>Cha</t>
  </si>
  <si>
    <t>Lupulo</t>
  </si>
  <si>
    <t>Vime</t>
  </si>
  <si>
    <t>Viveiros</t>
  </si>
  <si>
    <t>Carqueja</t>
  </si>
  <si>
    <t>Espargos</t>
  </si>
  <si>
    <t>Goji</t>
  </si>
  <si>
    <t>Physalis</t>
  </si>
  <si>
    <t>Pitaia</t>
  </si>
  <si>
    <t>Amora</t>
  </si>
  <si>
    <t>Framboesa</t>
  </si>
  <si>
    <t>Groselha</t>
  </si>
  <si>
    <t>Medronho</t>
  </si>
  <si>
    <t>Mirtilo</t>
  </si>
  <si>
    <t>Sabugueiro (Baga)</t>
  </si>
  <si>
    <t>Sobreiro Para Produção De Cortiça</t>
  </si>
  <si>
    <t>Pastagens Arbustivas</t>
  </si>
  <si>
    <t>Pastagens Em Baldio</t>
  </si>
  <si>
    <t>Pastagens Permanentes</t>
  </si>
  <si>
    <t>Talhadia De Curta Rotação</t>
  </si>
  <si>
    <t>Talude</t>
  </si>
  <si>
    <t>Arroz</t>
  </si>
  <si>
    <t>Aveia</t>
  </si>
  <si>
    <t>Centeio</t>
  </si>
  <si>
    <t>Cevada</t>
  </si>
  <si>
    <t>Milho</t>
  </si>
  <si>
    <t>Milho Painço</t>
  </si>
  <si>
    <t>Quinoa</t>
  </si>
  <si>
    <t>Sorgo</t>
  </si>
  <si>
    <t>Trigo</t>
  </si>
  <si>
    <t>Trigo Spelta</t>
  </si>
  <si>
    <t>Trigo-Sarraceno</t>
  </si>
  <si>
    <t>Triticale</t>
  </si>
  <si>
    <t>Flores E Plantas Ornamentais</t>
  </si>
  <si>
    <t>Azevem</t>
  </si>
  <si>
    <t>Consociações Anuais E Outras Cult. Forrag. Anuais</t>
  </si>
  <si>
    <t>Festuca</t>
  </si>
  <si>
    <t>Panasco</t>
  </si>
  <si>
    <t>Prados Temporários</t>
  </si>
  <si>
    <t>Serradela</t>
  </si>
  <si>
    <t>Abóboras E Aboborinhas</t>
  </si>
  <si>
    <t>Agrião</t>
  </si>
  <si>
    <t>Alface</t>
  </si>
  <si>
    <t>Alho</t>
  </si>
  <si>
    <t>Alho Francês</t>
  </si>
  <si>
    <t>Batata</t>
  </si>
  <si>
    <t>Batata Doce</t>
  </si>
  <si>
    <t>Beringela</t>
  </si>
  <si>
    <t>Beterraba</t>
  </si>
  <si>
    <t>Canónigos</t>
  </si>
  <si>
    <t>Cebola</t>
  </si>
  <si>
    <t>Cenoura</t>
  </si>
  <si>
    <t>Chuchu</t>
  </si>
  <si>
    <t>Courgette</t>
  </si>
  <si>
    <t>Couve</t>
  </si>
  <si>
    <t>Espinafre</t>
  </si>
  <si>
    <t>Funcho</t>
  </si>
  <si>
    <t>Melancia</t>
  </si>
  <si>
    <t>Melão</t>
  </si>
  <si>
    <t>Meloa</t>
  </si>
  <si>
    <t>Morango</t>
  </si>
  <si>
    <t>Mostarda</t>
  </si>
  <si>
    <t>Nabiça</t>
  </si>
  <si>
    <t>Nabo</t>
  </si>
  <si>
    <t>Pepino</t>
  </si>
  <si>
    <t>Pimento</t>
  </si>
  <si>
    <t>Rábano</t>
  </si>
  <si>
    <t>Rúcula</t>
  </si>
  <si>
    <t>Rutabaga</t>
  </si>
  <si>
    <t>Tomate</t>
  </si>
  <si>
    <t>Anafa</t>
  </si>
  <si>
    <t>Bersim</t>
  </si>
  <si>
    <t>Chicharo</t>
  </si>
  <si>
    <t>Cons Fixadoras Azoto (+ 50% Fix Azoto)</t>
  </si>
  <si>
    <t>Ervilha</t>
  </si>
  <si>
    <t>Ervilhaca</t>
  </si>
  <si>
    <t>Fava</t>
  </si>
  <si>
    <t>Feijão</t>
  </si>
  <si>
    <t>Feijão Frade</t>
  </si>
  <si>
    <t>Grão De Bico</t>
  </si>
  <si>
    <t>Lentilha</t>
  </si>
  <si>
    <t>Luzerna</t>
  </si>
  <si>
    <t>Tremocilha</t>
  </si>
  <si>
    <t>Tremoço</t>
  </si>
  <si>
    <t>Trevo</t>
  </si>
  <si>
    <t>Amendoim</t>
  </si>
  <si>
    <t>Cártamo</t>
  </si>
  <si>
    <t>Colza</t>
  </si>
  <si>
    <t>Girassol</t>
  </si>
  <si>
    <t>Linho</t>
  </si>
  <si>
    <t>Soja</t>
  </si>
  <si>
    <t>Cânhamo</t>
  </si>
  <si>
    <t>Inhame</t>
  </si>
  <si>
    <t>Plantas Arom., Medicinais E Condimentares</t>
  </si>
  <si>
    <t>Pousio</t>
  </si>
  <si>
    <t>Aceiro Florestal</t>
  </si>
  <si>
    <t>Galeria Ripícola Florestal</t>
  </si>
  <si>
    <t>Medronheiro</t>
  </si>
  <si>
    <t>Povoamento Azinheiras</t>
  </si>
  <si>
    <t>Povoamento Carvalho Negral</t>
  </si>
  <si>
    <t>Povoamento Castanheiro</t>
  </si>
  <si>
    <t>Povoamento De Eucalipto</t>
  </si>
  <si>
    <t>Povoamento De Pinheiro Manso</t>
  </si>
  <si>
    <t>Povoamento De Sobreiros</t>
  </si>
  <si>
    <t>Povoamento F Misto</t>
  </si>
  <si>
    <t>Povoamento Misto Quercus(Sob/Azinh./Carval.Negral)</t>
  </si>
  <si>
    <t>Povoamento Outras Folhosas</t>
  </si>
  <si>
    <t>Povoamento Outras Resinosas</t>
  </si>
  <si>
    <t>Maciços Ou Formações Reliquiais Ou Notáveis</t>
  </si>
  <si>
    <t>Outras Superfícies Florestais</t>
  </si>
  <si>
    <t>Superfície Arbustiva Não Pastoreável</t>
  </si>
  <si>
    <t>Cabeceiras Cult. Permanentes -Área Útil</t>
  </si>
  <si>
    <t>Elemento Linear Arroz (Não Útil-Comp. Maa)</t>
  </si>
  <si>
    <t>Elemento Linear Em Orizicultura-Área Útil</t>
  </si>
  <si>
    <t>Elemento Linear Sebe Ou Corta-Vento-Área Útil</t>
  </si>
  <si>
    <t>Elp Charcas E Lagoas - Área Útil</t>
  </si>
  <si>
    <t>Elp Muro De Pedra Posta - Área Útil</t>
  </si>
  <si>
    <t>Elp Património Cultural - Área Útil</t>
  </si>
  <si>
    <t>Elp Vala De Rega Ou Drenagem - Área Útil</t>
  </si>
  <si>
    <t>Ep-Bosquete E Formações Reliquiais-Área Útil</t>
  </si>
  <si>
    <t>Galeria Ripícola - Área Útil</t>
  </si>
  <si>
    <t>Linhas De Água - Área Útil</t>
  </si>
  <si>
    <t>Bosquetes</t>
  </si>
  <si>
    <t>Galeria Ripícola</t>
  </si>
  <si>
    <t>ÍNDICE</t>
  </si>
  <si>
    <t>GLOSSÁRIO DE SIGLAS</t>
  </si>
  <si>
    <t>AB</t>
  </si>
  <si>
    <t>ARB</t>
  </si>
  <si>
    <t>CAA</t>
  </si>
  <si>
    <t>ECOR</t>
  </si>
  <si>
    <t>PPA</t>
  </si>
  <si>
    <t>Quadro 1 - Número de beneficiários por natureza jurídica</t>
  </si>
  <si>
    <t>Quadro 3 - Número e dimensão das explorações</t>
  </si>
  <si>
    <t>Quadro 4 - Número de explorações por classe de área</t>
  </si>
  <si>
    <t>Quadro 5a - Composição da superfície total da exploração</t>
  </si>
  <si>
    <t>Quadro 6a - Composição da superfície agrícola da exploração</t>
  </si>
  <si>
    <t>Quadro 7a - Composição da superfície agrícola com culturas permanentes</t>
  </si>
  <si>
    <t>Quadro 8a - Composição da superfície agrícola com culturas temporárias</t>
  </si>
  <si>
    <t>Quadro 9 - Número de candidaturas, áreas (ha) e animais (CN), por Intervenção</t>
  </si>
  <si>
    <t>APOIO AO RENDIMENTO BASE</t>
  </si>
  <si>
    <t>AGRICULTURA BIOLÓGICA</t>
  </si>
  <si>
    <t>ECORREGIMES</t>
  </si>
  <si>
    <t>PAGAMENTO AOS PEQUENOS AGRICULTORES</t>
  </si>
  <si>
    <t>COMPROMISSOS AGROAMBIENTAIS</t>
  </si>
  <si>
    <t>MANUTENÇÃO DA ATIVIDADE AGRÍCOLA EM ZONAS DESFAVORECIDAS</t>
  </si>
  <si>
    <t>Glossário</t>
  </si>
  <si>
    <t>Quadro 5 - Número de candidaturas por composição da superfície total da exploração</t>
  </si>
  <si>
    <t>Quadro 6 - Número de candidaturas por composição da superfície agrícola da exploração</t>
  </si>
  <si>
    <t>Quadro 7 - Número de candidaturas por composição da superfície agrícola com culturas permanentes</t>
  </si>
  <si>
    <t>Quadro 8 - Número de candidaturas por composição da superfície agrícola com culturas temporárias</t>
  </si>
  <si>
    <t>Quadro 11 - Número de candidaturas e áreas (ha) declaradas, por cultura</t>
  </si>
  <si>
    <t>PRODI</t>
  </si>
  <si>
    <t>PRODUÇÃO INTEGRADA</t>
  </si>
  <si>
    <t>ÁREA METROPOLITANA DE LISBOA</t>
  </si>
  <si>
    <t>REGIÃO AUTÓNOMA DA MADEIRA</t>
  </si>
  <si>
    <t xml:space="preserve">Quadro 10 - Número total de candidaturas e áreas (ha) declaradas </t>
  </si>
  <si>
    <t>Quadro 2 - Número de beneficiários singulares por classe de idade e género</t>
  </si>
  <si>
    <t>QUADRO 1- NÚMERO DE BENEFICIÁRIOS POR NATUREZA JURÍDICA</t>
  </si>
  <si>
    <t>QUADRO 2 - NÚMERO DE BENEFICIÁRIOS SINGULARES POR CLASSE DE IDADE E GÉNERO</t>
  </si>
  <si>
    <t>QUADRO 4 - NÚMERO DE EXPLORAÇÕES POR CLASSE DE ÁREA</t>
  </si>
  <si>
    <t>QUADRO 5 - NÚMERO DE CANDIDATURAS POR COMPOSIÇÃO DA SUPERFÍCIE TOTAL DA EXPLORAÇÃO*</t>
  </si>
  <si>
    <t>QUADRO 6 - NÚMERO DE CANDIDATURAS POR COMPOSIÇÃO DA SUPERFÍCIE AGRÍCOLA DA EXPLORAÇÃO</t>
  </si>
  <si>
    <t>QUADRO 7 - NÚMERO DE CANDIDATURAS POR COMPOSIÇÃO DA SUPERFÍCIE AGRÍCOLA COM CULTURAS PERMANENTES</t>
  </si>
  <si>
    <t>QUADRO 9- NÚMERO DE CANDIDATURAS, ÁREAS E ANIMAIS DECLARADOS, POR INTERVENÇÃO</t>
  </si>
  <si>
    <t>QUADRO 10 - NÚMERO TOTAL DE CANDIDATURAS E ÁREAS</t>
  </si>
  <si>
    <t>Clementina</t>
  </si>
  <si>
    <t>Toranja</t>
  </si>
  <si>
    <t>Feijoa</t>
  </si>
  <si>
    <t>Pitanga</t>
  </si>
  <si>
    <t>Café</t>
  </si>
  <si>
    <t>Plantas Ornamentais Permanentes</t>
  </si>
  <si>
    <t>Cardo</t>
  </si>
  <si>
    <t>Cidra</t>
  </si>
  <si>
    <t>Kumquat</t>
  </si>
  <si>
    <t>Limão Caviar</t>
  </si>
  <si>
    <t>Luzerna Arbórea</t>
  </si>
  <si>
    <t>Mostajeiro</t>
  </si>
  <si>
    <t>Tagasaste</t>
  </si>
  <si>
    <t>Tamarilho</t>
  </si>
  <si>
    <t>Feno-Grego E Fenachos</t>
  </si>
  <si>
    <t>Sanfeno</t>
  </si>
  <si>
    <t>Teff</t>
  </si>
  <si>
    <t>Trevo-De-Cheiro</t>
  </si>
  <si>
    <t>Alcachofra</t>
  </si>
  <si>
    <t>Beldroega</t>
  </si>
  <si>
    <t>Cherovia</t>
  </si>
  <si>
    <t>Quiabo</t>
  </si>
  <si>
    <t>Rabanete</t>
  </si>
  <si>
    <t>Sésamo</t>
  </si>
  <si>
    <t>Facélia</t>
  </si>
  <si>
    <t>Tabaco</t>
  </si>
  <si>
    <t>Elementos Lineares E Da Paisagem</t>
  </si>
  <si>
    <t>Superfície Agrícola</t>
  </si>
  <si>
    <t>Frutos De Casca Rija</t>
  </si>
  <si>
    <t>Frutos Sub -Tropicais</t>
  </si>
  <si>
    <t>Misto De Culturas Permanentes</t>
  </si>
  <si>
    <t>Povoamento De Sobreiro</t>
  </si>
  <si>
    <t>Sem Grupo De Culturas</t>
  </si>
  <si>
    <t>Culturas Temporárias</t>
  </si>
  <si>
    <t>Cereais</t>
  </si>
  <si>
    <t>Flores</t>
  </si>
  <si>
    <t>Forrageiras</t>
  </si>
  <si>
    <t>Hortícolas</t>
  </si>
  <si>
    <t>Leguminosas</t>
  </si>
  <si>
    <t>Oleaginosas</t>
  </si>
  <si>
    <t>Outras Culturas Temporárias</t>
  </si>
  <si>
    <t>Pousios</t>
  </si>
  <si>
    <t>Superfície Florestal</t>
  </si>
  <si>
    <t>Superfícies Florestais</t>
  </si>
  <si>
    <t>Povoamento Florestal</t>
  </si>
  <si>
    <t>Superfície Não Arborizada</t>
  </si>
  <si>
    <t>Zonas De Proteção</t>
  </si>
  <si>
    <t>QUADRO 8 - NÚMERO DE CANDIDATURAS POR COMPOSIÇÃO DA SUPERFÍCIE AGRÍCOLA COM CULTURAS TEMPORÁRIAS</t>
  </si>
  <si>
    <t>% do Grupo de Culturas</t>
  </si>
  <si>
    <t>Total % do Grupo de Culturas</t>
  </si>
  <si>
    <t>GRUPO_CULTURA</t>
  </si>
  <si>
    <t>Soma de N_BEN</t>
  </si>
  <si>
    <t>Total %</t>
  </si>
  <si>
    <t>SÍNTESE ESTATÍSTICA DE CANDIDATURAS
PEDIDO ÚNICO 2024</t>
  </si>
  <si>
    <t>A.3.1.1 - Agricultura Biológica - Conversão - Animais</t>
  </si>
  <si>
    <t>A.3.1.2 - Agricultura Biológica - Manutenção - Animais</t>
  </si>
  <si>
    <t>A.3.1.1 - Agricultura Biológica - Conversão - Superfícies</t>
  </si>
  <si>
    <t>A.3.1.2 - Agricultura Biológica - Manutenção - Superfícies</t>
  </si>
  <si>
    <t>A.2.1 - Pagamento aos pequenos agricultores (PAG)</t>
  </si>
  <si>
    <t>C.1.1.2.1.1 - Apoio à manutenção de sistemas agro-silvo-pastoris sob montado de sobro, azinho ou carvalho negral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</si>
</sst>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;;;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7A97"/>
      <name val="Calibri"/>
      <family val="2"/>
      <scheme val="minor"/>
    </font>
    <font>
      <b/>
      <sz val="9"/>
      <color indexed="9"/>
      <name val="Verdana"/>
      <family val="2"/>
    </font>
    <font>
      <b/>
      <sz val="14"/>
      <color indexed="9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0"/>
      <name val="Verdana"/>
      <family val="2"/>
    </font>
    <font>
      <b/>
      <sz val="11"/>
      <color theme="8" tint="-0.499984740745262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color theme="1"/>
      <name val="Calibri"/>
      <scheme val="minor"/>
    </font>
    <font>
      <sz val="11"/>
      <color theme="1"/>
      <name val="Calibri"/>
      <scheme val="minor"/>
    </font>
    <font>
      <sz val="9"/>
      <color theme="1"/>
      <name val="Calibri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A9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4659260841701"/>
        <bgColor indexed="64"/>
      </patternFill>
    </fill>
    <fill>
      <gradientFill degree="90">
        <stop position="0">
          <color rgb="FF256675"/>
        </stop>
        <stop position="1">
          <color rgb="FF3795AB"/>
        </stop>
      </gradient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rgb="FF007A97"/>
      </left>
      <right style="thin">
        <color theme="0"/>
      </right>
      <top style="thin">
        <color rgb="FF007A97"/>
      </top>
      <bottom/>
      <diagonal/>
    </border>
    <border>
      <left style="thin">
        <color rgb="FF007A97"/>
      </left>
      <right style="thin">
        <color theme="0"/>
      </right>
      <top/>
      <bottom style="thin">
        <color rgb="FF007A97"/>
      </bottom>
      <diagonal/>
    </border>
    <border>
      <left/>
      <right/>
      <top/>
      <bottom style="thin">
        <color rgb="FF007A97"/>
      </bottom>
      <diagonal/>
    </border>
    <border>
      <left style="thin">
        <color theme="0"/>
      </left>
      <right/>
      <top style="thin">
        <color rgb="FF007A9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7A97"/>
      </bottom>
      <diagonal/>
    </border>
    <border>
      <left style="thin">
        <color theme="0"/>
      </left>
      <right style="thin">
        <color theme="0"/>
      </right>
      <top style="thin">
        <color rgb="FF007A97"/>
      </top>
      <bottom style="thin">
        <color theme="0"/>
      </bottom>
      <diagonal/>
    </border>
    <border>
      <left/>
      <right style="thin">
        <color theme="0"/>
      </right>
      <top style="thin">
        <color rgb="FF007A97"/>
      </top>
      <bottom/>
      <diagonal/>
    </border>
    <border>
      <left/>
      <right style="thin">
        <color theme="0"/>
      </right>
      <top/>
      <bottom style="thin">
        <color rgb="FF007A97"/>
      </bottom>
      <diagonal/>
    </border>
    <border>
      <left/>
      <right/>
      <top style="thin">
        <color rgb="FF007A97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34998626667073579"/>
      </left>
      <right style="thin">
        <color theme="0" tint="-0.1499679555650502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 tint="-0.14996795556505021"/>
      </right>
      <top/>
      <bottom style="thick">
        <color theme="0"/>
      </bottom>
      <diagonal/>
    </border>
    <border>
      <left style="thick">
        <color theme="0"/>
      </left>
      <right style="dashed">
        <color theme="0" tint="-0.14996795556505021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dashed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3" fillId="6" borderId="21">
      <alignment horizontal="left" vertical="center"/>
      <protection locked="0"/>
    </xf>
  </cellStyleXfs>
  <cellXfs count="13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right" vertical="center" indent="2"/>
    </xf>
    <xf numFmtId="3" fontId="2" fillId="4" borderId="3" xfId="0" applyNumberFormat="1" applyFont="1" applyFill="1" applyBorder="1" applyAlignment="1">
      <alignment horizontal="right" vertical="center" indent="2"/>
    </xf>
    <xf numFmtId="0" fontId="4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3" fontId="2" fillId="3" borderId="14" xfId="0" applyNumberFormat="1" applyFont="1" applyFill="1" applyBorder="1" applyAlignment="1">
      <alignment horizontal="right" vertical="center" indent="2"/>
    </xf>
    <xf numFmtId="3" fontId="2" fillId="4" borderId="14" xfId="0" applyNumberFormat="1" applyFont="1" applyFill="1" applyBorder="1" applyAlignment="1">
      <alignment horizontal="right" vertical="center" indent="2"/>
    </xf>
    <xf numFmtId="3" fontId="2" fillId="3" borderId="15" xfId="0" applyNumberFormat="1" applyFont="1" applyFill="1" applyBorder="1" applyAlignment="1">
      <alignment horizontal="right" vertical="center" indent="2"/>
    </xf>
    <xf numFmtId="3" fontId="2" fillId="4" borderId="15" xfId="0" applyNumberFormat="1" applyFont="1" applyFill="1" applyBorder="1" applyAlignment="1">
      <alignment horizontal="right" vertical="center" indent="2"/>
    </xf>
    <xf numFmtId="0" fontId="5" fillId="2" borderId="7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10" fontId="0" fillId="0" borderId="0" xfId="0" applyNumberFormat="1"/>
    <xf numFmtId="0" fontId="7" fillId="0" borderId="0" xfId="2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right" indent="2"/>
    </xf>
    <xf numFmtId="0" fontId="5" fillId="5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/>
    </xf>
    <xf numFmtId="0" fontId="11" fillId="0" borderId="0" xfId="0" applyFont="1"/>
    <xf numFmtId="0" fontId="9" fillId="0" borderId="0" xfId="0" pivotButton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indent="1"/>
    </xf>
    <xf numFmtId="0" fontId="9" fillId="0" borderId="0" xfId="0" pivotButton="1" applyFont="1"/>
    <xf numFmtId="0" fontId="9" fillId="0" borderId="0" xfId="0" applyFont="1" applyAlignment="1">
      <alignment horizontal="left"/>
    </xf>
    <xf numFmtId="3" fontId="2" fillId="0" borderId="0" xfId="0" applyNumberFormat="1" applyFont="1" applyAlignment="1">
      <alignment horizontal="right" indent="2"/>
    </xf>
    <xf numFmtId="0" fontId="9" fillId="0" borderId="0" xfId="0" applyFont="1" applyAlignment="1">
      <alignment wrapText="1"/>
    </xf>
    <xf numFmtId="0" fontId="9" fillId="0" borderId="0" xfId="0" pivotButton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indent="2"/>
    </xf>
    <xf numFmtId="0" fontId="2" fillId="0" borderId="0" xfId="0" applyFont="1" applyAlignment="1">
      <alignment horizontal="center" vertical="center" wrapText="1" indent="1"/>
    </xf>
    <xf numFmtId="0" fontId="9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5" fillId="0" borderId="20" xfId="0" applyFont="1" applyBorder="1"/>
    <xf numFmtId="10" fontId="2" fillId="0" borderId="0" xfId="0" applyNumberFormat="1" applyFont="1" applyAlignment="1">
      <alignment horizontal="right" indent="2"/>
    </xf>
    <xf numFmtId="0" fontId="9" fillId="0" borderId="0" xfId="0" pivotButton="1" applyFont="1" applyAlignment="1">
      <alignment horizontal="center" wrapText="1"/>
    </xf>
    <xf numFmtId="0" fontId="2" fillId="0" borderId="0" xfId="0" applyFont="1" applyAlignment="1">
      <alignment vertical="center"/>
    </xf>
    <xf numFmtId="0" fontId="14" fillId="6" borderId="0" xfId="3" applyFont="1" applyBorder="1" applyAlignment="1" applyProtection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15" fillId="7" borderId="23" xfId="0" applyFont="1" applyFill="1" applyBorder="1" applyAlignment="1">
      <alignment horizontal="left" vertical="center" wrapText="1" indent="3"/>
    </xf>
    <xf numFmtId="0" fontId="9" fillId="7" borderId="24" xfId="0" applyFont="1" applyFill="1" applyBorder="1" applyAlignment="1">
      <alignment horizontal="left" vertical="center" wrapText="1" indent="3"/>
    </xf>
    <xf numFmtId="0" fontId="0" fillId="4" borderId="0" xfId="0" applyFill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7" borderId="22" xfId="0" applyFont="1" applyFill="1" applyBorder="1" applyAlignment="1">
      <alignment horizontal="left" vertical="center" wrapText="1" indent="2"/>
    </xf>
    <xf numFmtId="0" fontId="3" fillId="7" borderId="22" xfId="0" applyFont="1" applyFill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9" fillId="0" borderId="26" xfId="0" applyFont="1" applyBorder="1"/>
    <xf numFmtId="0" fontId="0" fillId="7" borderId="25" xfId="0" applyFill="1" applyBorder="1" applyAlignment="1">
      <alignment horizontal="left" vertical="center" wrapText="1" indent="1"/>
    </xf>
    <xf numFmtId="0" fontId="0" fillId="0" borderId="0" xfId="0" pivotButton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indent="1"/>
    </xf>
    <xf numFmtId="9" fontId="2" fillId="0" borderId="0" xfId="0" applyNumberFormat="1" applyFont="1" applyAlignment="1">
      <alignment horizontal="right" vertical="center" indent="2"/>
    </xf>
    <xf numFmtId="0" fontId="18" fillId="0" borderId="0" xfId="0" applyFont="1"/>
    <xf numFmtId="0" fontId="19" fillId="0" borderId="0" xfId="0" pivotButton="1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21" fillId="0" borderId="0" xfId="0" applyNumberFormat="1" applyFont="1" applyAlignment="1">
      <alignment horizontal="right" vertical="center" indent="2"/>
    </xf>
    <xf numFmtId="0" fontId="19" fillId="0" borderId="0" xfId="0" applyFont="1" applyAlignment="1">
      <alignment horizontal="left" vertical="center" indent="1"/>
    </xf>
    <xf numFmtId="0" fontId="19" fillId="0" borderId="0" xfId="0" applyFont="1" applyAlignment="1">
      <alignment horizontal="center" vertical="center" wrapText="1"/>
    </xf>
    <xf numFmtId="0" fontId="19" fillId="0" borderId="0" xfId="0" pivotButton="1" applyFont="1"/>
    <xf numFmtId="0" fontId="19" fillId="0" borderId="0" xfId="0" applyFont="1"/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pivotButton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2" fillId="0" borderId="0" xfId="0" applyFont="1"/>
    <xf numFmtId="0" fontId="19" fillId="0" borderId="0" xfId="0" applyFont="1" applyAlignment="1">
      <alignment horizontal="right" indent="2"/>
    </xf>
    <xf numFmtId="0" fontId="9" fillId="0" borderId="0" xfId="0" applyFont="1" applyAlignment="1">
      <alignment horizontal="left" vertical="center" indent="1"/>
    </xf>
    <xf numFmtId="0" fontId="22" fillId="0" borderId="0" xfId="0" applyFont="1" applyAlignment="1">
      <alignment vertical="center" wrapText="1"/>
    </xf>
    <xf numFmtId="3" fontId="10" fillId="4" borderId="27" xfId="0" applyNumberFormat="1" applyFont="1" applyFill="1" applyBorder="1" applyAlignment="1">
      <alignment horizontal="right" vertical="center" indent="2"/>
    </xf>
    <xf numFmtId="3" fontId="10" fillId="4" borderId="28" xfId="0" applyNumberFormat="1" applyFont="1" applyFill="1" applyBorder="1" applyAlignment="1">
      <alignment horizontal="right" vertical="center" indent="2"/>
    </xf>
    <xf numFmtId="3" fontId="10" fillId="0" borderId="27" xfId="0" applyNumberFormat="1" applyFont="1" applyBorder="1" applyAlignment="1">
      <alignment horizontal="right" vertical="center" indent="2"/>
    </xf>
    <xf numFmtId="3" fontId="10" fillId="0" borderId="28" xfId="0" applyNumberFormat="1" applyFont="1" applyBorder="1" applyAlignment="1">
      <alignment horizontal="right" vertical="center" indent="2"/>
    </xf>
    <xf numFmtId="165" fontId="2" fillId="4" borderId="28" xfId="0" applyNumberFormat="1" applyFont="1" applyFill="1" applyBorder="1" applyAlignment="1">
      <alignment horizontal="right" vertical="center" indent="2"/>
    </xf>
    <xf numFmtId="165" fontId="2" fillId="0" borderId="28" xfId="0" applyNumberFormat="1" applyFont="1" applyBorder="1" applyAlignment="1">
      <alignment horizontal="right" vertical="center" indent="2"/>
    </xf>
    <xf numFmtId="3" fontId="10" fillId="3" borderId="2" xfId="0" applyNumberFormat="1" applyFont="1" applyFill="1" applyBorder="1" applyAlignment="1">
      <alignment horizontal="right" vertical="center" indent="2"/>
    </xf>
    <xf numFmtId="165" fontId="2" fillId="3" borderId="2" xfId="0" applyNumberFormat="1" applyFont="1" applyFill="1" applyBorder="1" applyAlignment="1">
      <alignment horizontal="right" vertical="center" indent="2"/>
    </xf>
    <xf numFmtId="0" fontId="2" fillId="0" borderId="0" xfId="0" applyFont="1" applyAlignment="1">
      <alignment horizontal="right" vertical="center" indent="2"/>
    </xf>
    <xf numFmtId="0" fontId="21" fillId="0" borderId="0" xfId="0" applyFont="1" applyAlignment="1">
      <alignment horizontal="right" vertical="center" indent="2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4"/>
    </xf>
    <xf numFmtId="0" fontId="9" fillId="0" borderId="0" xfId="0" applyFont="1" applyAlignment="1">
      <alignment horizontal="left" vertical="center" indent="2"/>
    </xf>
    <xf numFmtId="0" fontId="2" fillId="0" borderId="0" xfId="0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0" fontId="23" fillId="0" borderId="0" xfId="0" applyFont="1"/>
    <xf numFmtId="0" fontId="22" fillId="0" borderId="0" xfId="0" applyFont="1" applyAlignment="1">
      <alignment wrapText="1"/>
    </xf>
    <xf numFmtId="0" fontId="9" fillId="0" borderId="0" xfId="0" applyFont="1" applyAlignment="1">
      <alignment horizontal="left" vertical="center" indent="3"/>
    </xf>
    <xf numFmtId="164" fontId="2" fillId="0" borderId="0" xfId="0" applyNumberFormat="1" applyFont="1" applyAlignment="1">
      <alignment horizontal="right" vertical="center" indent="1"/>
    </xf>
    <xf numFmtId="9" fontId="21" fillId="0" borderId="0" xfId="0" applyNumberFormat="1" applyFont="1" applyAlignment="1">
      <alignment horizontal="right" vertical="center" indent="2"/>
    </xf>
    <xf numFmtId="0" fontId="19" fillId="0" borderId="0" xfId="0" applyFont="1" applyAlignment="1">
      <alignment horizontal="left" indent="1"/>
    </xf>
    <xf numFmtId="3" fontId="2" fillId="0" borderId="0" xfId="0" applyNumberFormat="1" applyFont="1" applyAlignment="1">
      <alignment horizontal="right" vertical="center"/>
    </xf>
    <xf numFmtId="9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14" fillId="6" borderId="0" xfId="3" applyFont="1" applyBorder="1" applyAlignment="1" applyProtection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15" fillId="7" borderId="0" xfId="0" applyFont="1" applyFill="1" applyAlignment="1">
      <alignment horizontal="left" vertical="center" wrapText="1" indent="2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5" borderId="20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4">
    <cellStyle name="Estilo 1" xfId="3" xr:uid="{54FBD704-2EFA-4C4A-89BF-C81FC7770DC4}"/>
    <cellStyle name="Hiperligação" xfId="2" builtinId="8"/>
    <cellStyle name="Normal" xfId="0" builtinId="0"/>
    <cellStyle name="Normal_Quadro_Semanal_PU2010_PAS2011_Base" xfId="1" xr:uid="{00000000-0005-0000-0000-000001000000}"/>
  </cellStyles>
  <dxfs count="596">
    <dxf>
      <alignment horizontal="right" vertical="center" indent="1"/>
    </dxf>
    <dxf>
      <alignment indent="1"/>
    </dxf>
    <dxf>
      <alignment vertical="center"/>
    </dxf>
    <dxf>
      <alignment horizontal="right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;;;"/>
    </dxf>
    <dxf>
      <alignment wrapText="1"/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numFmt numFmtId="14" formatCode="0.00%"/>
    </dxf>
    <dxf>
      <numFmt numFmtId="14" formatCode="0.00%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9"/>
      </font>
    </dxf>
    <dxf>
      <alignment horizontal="righ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right" indent="2"/>
    </dxf>
    <dxf>
      <alignment vertical="center"/>
    </dxf>
    <dxf>
      <alignment relativeIndent="1"/>
    </dxf>
    <dxf>
      <alignment relativeIndent="-1"/>
    </dxf>
    <dxf>
      <alignment relativeIndent="-1"/>
    </dxf>
    <dxf>
      <alignment relativeIndent="-1"/>
    </dxf>
    <dxf>
      <alignment relativeIndent="1"/>
    </dxf>
    <dxf>
      <alignment horizontal="left" indent="2"/>
    </dxf>
    <dxf>
      <alignment relativeIndent="1"/>
    </dxf>
    <dxf>
      <alignment relativeInden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1"/>
    </dxf>
    <dxf>
      <alignment horizontal="center"/>
    </dxf>
    <dxf>
      <alignment vertical="center"/>
    </dxf>
    <dxf>
      <alignment wrapText="0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wrapText="1"/>
    </dxf>
    <dxf>
      <alignment wrapText="1"/>
    </dxf>
    <dxf>
      <font>
        <sz val="10"/>
      </font>
    </dxf>
    <dxf>
      <font>
        <sz val="10"/>
      </font>
    </dxf>
    <dxf>
      <alignment horizontal="right" vertical="center" indent="2"/>
    </dxf>
    <dxf>
      <alignment horizontal="right" vertic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 indent="1"/>
    </dxf>
    <dxf>
      <font>
        <sz val="9"/>
      </font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3" formatCode="0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right" indent="2"/>
    </dxf>
    <dxf>
      <alignment vertical="center"/>
    </dxf>
    <dxf>
      <alignment relativeIndent="1"/>
    </dxf>
    <dxf>
      <alignment horizontal="left" indent="1"/>
    </dxf>
    <dxf>
      <alignment relativeInden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1"/>
    </dxf>
    <dxf>
      <alignment horizontal="center"/>
    </dxf>
    <dxf>
      <alignment vertical="center"/>
    </dxf>
    <dxf>
      <alignment wrapText="0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wrapText="1"/>
    </dxf>
    <dxf>
      <alignment wrapText="1"/>
    </dxf>
    <dxf>
      <alignment vertical="center"/>
    </dxf>
    <dxf>
      <numFmt numFmtId="13" formatCode="0%"/>
    </dxf>
    <dxf>
      <alignment vertical="center" indent="1"/>
    </dxf>
    <dxf>
      <numFmt numFmtId="3" formatCode="#,##0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/>
    </dxf>
    <dxf>
      <alignment vertical="center"/>
    </dxf>
    <dxf>
      <alignment vertical="center" indent="0"/>
    </dxf>
    <dxf>
      <numFmt numFmtId="13" formatCode="0%"/>
    </dxf>
    <dxf>
      <numFmt numFmtId="3" formatCode="#,##0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</font>
    </dxf>
    <dxf>
      <font>
        <name val="Trebuchet MS"/>
      </font>
    </dxf>
    <dxf>
      <font>
        <name val="Trebuchet MS"/>
      </font>
    </dxf>
    <dxf>
      <alignment vertical="center"/>
    </dxf>
    <dxf>
      <alignment wrapTex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alignment vertical="center"/>
    </dxf>
    <dxf>
      <font>
        <sz val="9"/>
      </font>
    </dxf>
    <dxf>
      <font>
        <sz val="9"/>
      </font>
    </dxf>
    <dxf>
      <numFmt numFmtId="3" formatCode="#,##0"/>
    </dxf>
    <dxf>
      <alignment horizontal="left" indent="1"/>
    </dxf>
    <dxf>
      <font>
        <sz val="10"/>
      </font>
    </dxf>
    <dxf>
      <alignment horizontal="center"/>
    </dxf>
    <dxf>
      <alignment vertical="center"/>
    </dxf>
    <dxf>
      <font>
        <sz val="9"/>
      </font>
    </dxf>
    <dxf>
      <font>
        <sz val="10"/>
      </font>
    </dxf>
    <dxf>
      <alignment horizontal="right" vertical="center" indent="2"/>
    </dxf>
    <dxf>
      <alignment horizontal="right" vertical="center" indent="2"/>
    </dxf>
    <dxf>
      <alignment horizontal="right" vertical="center" indent="2"/>
    </dxf>
    <dxf>
      <alignment horizontal="center"/>
    </dxf>
    <dxf>
      <alignment vertical="center"/>
    </dxf>
    <dxf>
      <numFmt numFmtId="3" formatCode="#,##0"/>
    </dxf>
    <dxf>
      <alignment horizontal="right" vertical="center" indent="2"/>
    </dxf>
    <dxf>
      <alignment vertical="center"/>
    </dxf>
    <dxf>
      <alignment relativeInden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horizontal="center"/>
    </dxf>
    <dxf>
      <alignment vertical="center"/>
    </dxf>
    <dxf>
      <alignment wrapText="1"/>
    </dxf>
    <dxf>
      <alignment vertical="center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vertical="center"/>
    </dxf>
    <dxf>
      <alignment horizontal="right"/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/>
    </dxf>
    <dxf>
      <numFmt numFmtId="13" formatCode="0%"/>
    </dxf>
    <dxf>
      <numFmt numFmtId="13" formatCode="0%"/>
    </dxf>
    <dxf>
      <alignment relativeInden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name val="Trebuchet MS"/>
        <family val="2"/>
        <scheme val="none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vertical="center"/>
    </dxf>
    <dxf>
      <alignment horizontal="right" indent="1"/>
    </dxf>
    <dxf>
      <alignment horizontal="left" relativeIndent="1"/>
    </dxf>
    <dxf>
      <font>
        <sz val="9"/>
      </font>
    </dxf>
    <dxf>
      <font>
        <sz val="9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alignment horizontal="left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vertical="center"/>
    </dxf>
    <dxf>
      <alignment horizontal="right"/>
    </dxf>
    <dxf>
      <alignment horizontal="right"/>
    </dxf>
    <dxf>
      <alignment horizontal="center"/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relativeInden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-1"/>
    </dxf>
    <dxf>
      <alignment relativeIndent="1"/>
    </dxf>
    <dxf>
      <alignment relativeIndent="1"/>
    </dxf>
    <dxf>
      <alignment horizontal="right"/>
    </dxf>
    <dxf>
      <alignment vertical="center"/>
    </dxf>
    <dxf>
      <font>
        <sz val="9"/>
      </font>
    </dxf>
    <dxf>
      <font>
        <sz val="9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 tint="-0.14990691854609822"/>
        </left>
        <right style="thin">
          <color theme="0" tint="-0.14990691854609822"/>
        </right>
        <vertical style="thin">
          <color theme="0" tint="-0.14993743705557422"/>
        </vertical>
      </border>
    </dxf>
    <dxf>
      <border>
        <left style="thin">
          <color theme="0" tint="-0.14993743705557422"/>
        </left>
        <right style="thin">
          <color theme="0" tint="-0.14996795556505021"/>
        </right>
        <vertical style="thin">
          <color theme="0" tint="-0.14993743705557422"/>
        </vertical>
      </border>
    </dxf>
    <dxf>
      <fill>
        <patternFill>
          <bgColor theme="0" tint="-4.9989318521683403E-2"/>
        </patternFill>
      </fill>
    </dxf>
    <dxf>
      <font>
        <b/>
        <i val="0"/>
      </font>
    </dxf>
    <dxf>
      <font>
        <b/>
        <i val="0"/>
      </font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ont>
        <b/>
        <i val="0"/>
        <color theme="0"/>
      </font>
      <fill>
        <patternFill>
          <bgColor rgb="FF31869B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 tint="-0.14990691854609822"/>
        </left>
        <right style="thin">
          <color theme="0" tint="-0.14990691854609822"/>
        </right>
        <vertical style="thin">
          <color theme="0" tint="-0.14993743705557422"/>
        </vertical>
      </border>
    </dxf>
    <dxf>
      <border>
        <left style="thin">
          <color theme="0" tint="-0.14993743705557422"/>
        </left>
        <right style="thin">
          <color theme="0" tint="-0.14996795556505021"/>
        </right>
        <vertical style="thin">
          <color theme="0" tint="-0.14993743705557422"/>
        </vertical>
      </border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0" tint="-0.3499862666707357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4" defaultTableStyle="TableStyleMedium2" defaultPivotStyle="PivotStyleMedium9">
    <tableStyle name="Estilo de Tabela Dinâmica 1" table="0" count="5" xr9:uid="{00000000-0011-0000-FFFF-FFFF00000000}">
      <tableStyleElement type="headerRow" dxfId="595"/>
      <tableStyleElement type="totalRow" dxfId="594"/>
      <tableStyleElement type="firstColumn" dxfId="593"/>
      <tableStyleElement type="firstRowStripe" dxfId="592"/>
      <tableStyleElement type="secondRowStripe" dxfId="591"/>
    </tableStyle>
    <tableStyle name="Estilo de Tabela Dinâmica 1 2" table="0" count="4" xr9:uid="{00000000-0011-0000-FFFF-FFFF01000000}">
      <tableStyleElement type="headerRow" dxfId="590"/>
      <tableStyleElement type="firstRowStripe" dxfId="589"/>
      <tableStyleElement type="firstColumnStripe" dxfId="588"/>
      <tableStyleElement type="secondColumnStripe" dxfId="587"/>
    </tableStyle>
    <tableStyle name="Estilo de Tabela Dinâmica 1 3" table="0" count="6" xr9:uid="{00000000-0011-0000-FFFF-FFFF02000000}">
      <tableStyleElement type="headerRow" dxfId="586"/>
      <tableStyleElement type="totalRow" dxfId="585"/>
      <tableStyleElement type="lastColumn" dxfId="584"/>
      <tableStyleElement type="firstRowStripe" dxfId="583"/>
      <tableStyleElement type="firstColumnStripe" dxfId="582"/>
      <tableStyleElement type="secondColumnStripe" dxfId="581"/>
    </tableStyle>
    <tableStyle name="Estilo de Tabela Dinâmica 2" table="0" count="6" xr9:uid="{0501D1EC-7494-43C8-BA1C-003B51D0CC37}">
      <tableStyleElement type="headerRow" dxfId="580"/>
      <tableStyleElement type="totalRow" dxfId="579"/>
      <tableStyleElement type="firstRowStripe" dxfId="578"/>
      <tableStyleElement type="secondRowStripe" dxfId="577"/>
      <tableStyleElement type="firstColumnStripe" dxfId="576"/>
      <tableStyleElement type="secondColumnStripe" dxfId="575"/>
    </tableStyle>
  </tableStyles>
  <colors>
    <mruColors>
      <color rgb="FF31869B"/>
      <color rgb="FFF3740B"/>
      <color rgb="FF358EA6"/>
      <color rgb="FF664F83"/>
      <color rgb="FF7E9D40"/>
      <color rgb="FF9F3B38"/>
      <color rgb="FF3A679C"/>
      <color rgb="FFF9AB6B"/>
      <color rgb="FF6FBDD1"/>
      <color rgb="FF998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powerPivotData" Target="model/item.data"/><Relationship Id="rId21" Type="http://schemas.openxmlformats.org/officeDocument/2006/relationships/pivotCacheDefinition" Target="pivotCache/pivotCacheDefinition2.xml"/><Relationship Id="rId42" Type="http://schemas.openxmlformats.org/officeDocument/2006/relationships/pivotCacheDefinition" Target="pivotCache/pivotCacheDefinition23.xml"/><Relationship Id="rId63" Type="http://schemas.openxmlformats.org/officeDocument/2006/relationships/pivotCacheDefinition" Target="pivotCache/pivotCacheDefinition34.xml"/><Relationship Id="rId84" Type="http://schemas.openxmlformats.org/officeDocument/2006/relationships/pivotTable" Target="pivotTables/pivotTable1.xml"/><Relationship Id="rId138" Type="http://schemas.openxmlformats.org/officeDocument/2006/relationships/customXml" Target="../customXml/item20.xml"/><Relationship Id="rId159" Type="http://schemas.openxmlformats.org/officeDocument/2006/relationships/customXml" Target="../customXml/item41.xml"/><Relationship Id="rId170" Type="http://schemas.openxmlformats.org/officeDocument/2006/relationships/customXml" Target="../customXml/item52.xml"/><Relationship Id="rId107" Type="http://schemas.openxmlformats.org/officeDocument/2006/relationships/pivotTable" Target="pivotTables/pivotTable24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13.xml"/><Relationship Id="rId53" Type="http://schemas.microsoft.com/office/2007/relationships/slicerCache" Target="slicerCaches/slicerCache8.xml"/><Relationship Id="rId74" Type="http://schemas.openxmlformats.org/officeDocument/2006/relationships/pivotCacheDefinition" Target="pivotCache/pivotCacheDefinition45.xml"/><Relationship Id="rId128" Type="http://schemas.openxmlformats.org/officeDocument/2006/relationships/customXml" Target="../customXml/item10.xml"/><Relationship Id="rId149" Type="http://schemas.openxmlformats.org/officeDocument/2006/relationships/customXml" Target="../customXml/item31.xml"/><Relationship Id="rId5" Type="http://schemas.openxmlformats.org/officeDocument/2006/relationships/worksheet" Target="worksheets/sheet5.xml"/><Relationship Id="rId95" Type="http://schemas.openxmlformats.org/officeDocument/2006/relationships/pivotTable" Target="pivotTables/pivotTable12.xml"/><Relationship Id="rId160" Type="http://schemas.openxmlformats.org/officeDocument/2006/relationships/customXml" Target="../customXml/item42.xml"/><Relationship Id="rId181" Type="http://schemas.openxmlformats.org/officeDocument/2006/relationships/customXml" Target="../customXml/item63.xml"/><Relationship Id="rId22" Type="http://schemas.openxmlformats.org/officeDocument/2006/relationships/pivotCacheDefinition" Target="pivotCache/pivotCacheDefinition3.xml"/><Relationship Id="rId43" Type="http://schemas.openxmlformats.org/officeDocument/2006/relationships/pivotCacheDefinition" Target="pivotCache/pivotCacheDefinition24.xml"/><Relationship Id="rId64" Type="http://schemas.openxmlformats.org/officeDocument/2006/relationships/pivotCacheDefinition" Target="pivotCache/pivotCacheDefinition35.xml"/><Relationship Id="rId118" Type="http://schemas.openxmlformats.org/officeDocument/2006/relationships/calcChain" Target="calcChain.xml"/><Relationship Id="rId139" Type="http://schemas.openxmlformats.org/officeDocument/2006/relationships/customXml" Target="../customXml/item21.xml"/><Relationship Id="rId85" Type="http://schemas.openxmlformats.org/officeDocument/2006/relationships/pivotTable" Target="pivotTables/pivotTable2.xml"/><Relationship Id="rId150" Type="http://schemas.openxmlformats.org/officeDocument/2006/relationships/customXml" Target="../customXml/item32.xml"/><Relationship Id="rId171" Type="http://schemas.openxmlformats.org/officeDocument/2006/relationships/customXml" Target="../customXml/item53.xml"/><Relationship Id="rId12" Type="http://schemas.openxmlformats.org/officeDocument/2006/relationships/worksheet" Target="worksheets/sheet12.xml"/><Relationship Id="rId33" Type="http://schemas.openxmlformats.org/officeDocument/2006/relationships/pivotCacheDefinition" Target="pivotCache/pivotCacheDefinition14.xml"/><Relationship Id="rId108" Type="http://schemas.openxmlformats.org/officeDocument/2006/relationships/pivotTable" Target="pivotTables/pivotTable25.xml"/><Relationship Id="rId129" Type="http://schemas.openxmlformats.org/officeDocument/2006/relationships/customXml" Target="../customXml/item11.xml"/><Relationship Id="rId54" Type="http://schemas.microsoft.com/office/2007/relationships/slicerCache" Target="slicerCaches/slicerCache9.xml"/><Relationship Id="rId75" Type="http://schemas.openxmlformats.org/officeDocument/2006/relationships/pivotCacheDefinition" Target="pivotCache/pivotCacheDefinition46.xml"/><Relationship Id="rId96" Type="http://schemas.openxmlformats.org/officeDocument/2006/relationships/pivotTable" Target="pivotTables/pivotTable13.xml"/><Relationship Id="rId140" Type="http://schemas.openxmlformats.org/officeDocument/2006/relationships/customXml" Target="../customXml/item22.xml"/><Relationship Id="rId161" Type="http://schemas.openxmlformats.org/officeDocument/2006/relationships/customXml" Target="../customXml/item43.xml"/><Relationship Id="rId182" Type="http://schemas.openxmlformats.org/officeDocument/2006/relationships/customXml" Target="../customXml/item64.xml"/><Relationship Id="rId6" Type="http://schemas.openxmlformats.org/officeDocument/2006/relationships/worksheet" Target="worksheets/sheet6.xml"/><Relationship Id="rId23" Type="http://schemas.openxmlformats.org/officeDocument/2006/relationships/pivotCacheDefinition" Target="pivotCache/pivotCacheDefinition4.xml"/><Relationship Id="rId119" Type="http://schemas.openxmlformats.org/officeDocument/2006/relationships/customXml" Target="../customXml/item1.xml"/><Relationship Id="rId44" Type="http://schemas.openxmlformats.org/officeDocument/2006/relationships/pivotCacheDefinition" Target="pivotCache/pivotCacheDefinition25.xml"/><Relationship Id="rId65" Type="http://schemas.openxmlformats.org/officeDocument/2006/relationships/pivotCacheDefinition" Target="pivotCache/pivotCacheDefinition36.xml"/><Relationship Id="rId86" Type="http://schemas.openxmlformats.org/officeDocument/2006/relationships/pivotTable" Target="pivotTables/pivotTable3.xml"/><Relationship Id="rId130" Type="http://schemas.openxmlformats.org/officeDocument/2006/relationships/customXml" Target="../customXml/item12.xml"/><Relationship Id="rId151" Type="http://schemas.openxmlformats.org/officeDocument/2006/relationships/customXml" Target="../customXml/item33.xml"/><Relationship Id="rId172" Type="http://schemas.openxmlformats.org/officeDocument/2006/relationships/customXml" Target="../customXml/item54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pivotCacheDefinition" Target="pivotCache/pivotCacheDefinition20.xml"/><Relationship Id="rId109" Type="http://schemas.openxmlformats.org/officeDocument/2006/relationships/pivotTable" Target="pivotTables/pivotTable26.xml"/><Relationship Id="rId34" Type="http://schemas.openxmlformats.org/officeDocument/2006/relationships/pivotCacheDefinition" Target="pivotCache/pivotCacheDefinition15.xml"/><Relationship Id="rId50" Type="http://schemas.microsoft.com/office/2007/relationships/slicerCache" Target="slicerCaches/slicerCache5.xml"/><Relationship Id="rId55" Type="http://schemas.microsoft.com/office/2007/relationships/slicerCache" Target="slicerCaches/slicerCache10.xml"/><Relationship Id="rId76" Type="http://schemas.openxmlformats.org/officeDocument/2006/relationships/pivotCacheDefinition" Target="pivotCache/pivotCacheDefinition47.xml"/><Relationship Id="rId97" Type="http://schemas.openxmlformats.org/officeDocument/2006/relationships/pivotTable" Target="pivotTables/pivotTable14.xml"/><Relationship Id="rId104" Type="http://schemas.openxmlformats.org/officeDocument/2006/relationships/pivotTable" Target="pivotTables/pivotTable21.xml"/><Relationship Id="rId120" Type="http://schemas.openxmlformats.org/officeDocument/2006/relationships/customXml" Target="../customXml/item2.xml"/><Relationship Id="rId125" Type="http://schemas.openxmlformats.org/officeDocument/2006/relationships/customXml" Target="../customXml/item7.xml"/><Relationship Id="rId141" Type="http://schemas.openxmlformats.org/officeDocument/2006/relationships/customXml" Target="../customXml/item23.xml"/><Relationship Id="rId146" Type="http://schemas.openxmlformats.org/officeDocument/2006/relationships/customXml" Target="../customXml/item28.xml"/><Relationship Id="rId167" Type="http://schemas.openxmlformats.org/officeDocument/2006/relationships/customXml" Target="../customXml/item49.xml"/><Relationship Id="rId188" Type="http://schemas.openxmlformats.org/officeDocument/2006/relationships/customXml" Target="../customXml/item70.xml"/><Relationship Id="rId7" Type="http://schemas.openxmlformats.org/officeDocument/2006/relationships/worksheet" Target="worksheets/sheet7.xml"/><Relationship Id="rId71" Type="http://schemas.openxmlformats.org/officeDocument/2006/relationships/pivotCacheDefinition" Target="pivotCache/pivotCacheDefinition42.xml"/><Relationship Id="rId92" Type="http://schemas.openxmlformats.org/officeDocument/2006/relationships/pivotTable" Target="pivotTables/pivotTable9.xml"/><Relationship Id="rId162" Type="http://schemas.openxmlformats.org/officeDocument/2006/relationships/customXml" Target="../customXml/item44.xml"/><Relationship Id="rId183" Type="http://schemas.openxmlformats.org/officeDocument/2006/relationships/customXml" Target="../customXml/item65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0.xml"/><Relationship Id="rId24" Type="http://schemas.openxmlformats.org/officeDocument/2006/relationships/pivotCacheDefinition" Target="pivotCache/pivotCacheDefinition5.xml"/><Relationship Id="rId40" Type="http://schemas.openxmlformats.org/officeDocument/2006/relationships/pivotCacheDefinition" Target="pivotCache/pivotCacheDefinition21.xml"/><Relationship Id="rId45" Type="http://schemas.openxmlformats.org/officeDocument/2006/relationships/pivotCacheDefinition" Target="pivotCache/pivotCacheDefinition26.xml"/><Relationship Id="rId66" Type="http://schemas.openxmlformats.org/officeDocument/2006/relationships/pivotCacheDefinition" Target="pivotCache/pivotCacheDefinition37.xml"/><Relationship Id="rId87" Type="http://schemas.openxmlformats.org/officeDocument/2006/relationships/pivotTable" Target="pivotTables/pivotTable4.xml"/><Relationship Id="rId110" Type="http://schemas.openxmlformats.org/officeDocument/2006/relationships/pivotTable" Target="pivotTables/pivotTable27.xml"/><Relationship Id="rId115" Type="http://schemas.openxmlformats.org/officeDocument/2006/relationships/sharedStrings" Target="sharedStrings.xml"/><Relationship Id="rId131" Type="http://schemas.openxmlformats.org/officeDocument/2006/relationships/customXml" Target="../customXml/item13.xml"/><Relationship Id="rId136" Type="http://schemas.openxmlformats.org/officeDocument/2006/relationships/customXml" Target="../customXml/item18.xml"/><Relationship Id="rId157" Type="http://schemas.openxmlformats.org/officeDocument/2006/relationships/customXml" Target="../customXml/item39.xml"/><Relationship Id="rId178" Type="http://schemas.openxmlformats.org/officeDocument/2006/relationships/customXml" Target="../customXml/item60.xml"/><Relationship Id="rId61" Type="http://schemas.openxmlformats.org/officeDocument/2006/relationships/pivotCacheDefinition" Target="pivotCache/pivotCacheDefinition32.xml"/><Relationship Id="rId82" Type="http://schemas.openxmlformats.org/officeDocument/2006/relationships/pivotCacheDefinition" Target="pivotCache/pivotCacheDefinition53.xml"/><Relationship Id="rId152" Type="http://schemas.openxmlformats.org/officeDocument/2006/relationships/customXml" Target="../customXml/item34.xml"/><Relationship Id="rId173" Type="http://schemas.openxmlformats.org/officeDocument/2006/relationships/customXml" Target="../customXml/item5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pivotCacheDefinition" Target="pivotCache/pivotCacheDefinition11.xml"/><Relationship Id="rId35" Type="http://schemas.openxmlformats.org/officeDocument/2006/relationships/pivotCacheDefinition" Target="pivotCache/pivotCacheDefinition16.xml"/><Relationship Id="rId56" Type="http://schemas.openxmlformats.org/officeDocument/2006/relationships/pivotCacheDefinition" Target="pivotCache/pivotCacheDefinition27.xml"/><Relationship Id="rId77" Type="http://schemas.openxmlformats.org/officeDocument/2006/relationships/pivotCacheDefinition" Target="pivotCache/pivotCacheDefinition48.xml"/><Relationship Id="rId100" Type="http://schemas.openxmlformats.org/officeDocument/2006/relationships/pivotTable" Target="pivotTables/pivotTable17.xml"/><Relationship Id="rId105" Type="http://schemas.openxmlformats.org/officeDocument/2006/relationships/pivotTable" Target="pivotTables/pivotTable22.xml"/><Relationship Id="rId126" Type="http://schemas.openxmlformats.org/officeDocument/2006/relationships/customXml" Target="../customXml/item8.xml"/><Relationship Id="rId147" Type="http://schemas.openxmlformats.org/officeDocument/2006/relationships/customXml" Target="../customXml/item29.xml"/><Relationship Id="rId168" Type="http://schemas.openxmlformats.org/officeDocument/2006/relationships/customXml" Target="../customXml/item50.xml"/><Relationship Id="rId8" Type="http://schemas.openxmlformats.org/officeDocument/2006/relationships/worksheet" Target="worksheets/sheet8.xml"/><Relationship Id="rId51" Type="http://schemas.microsoft.com/office/2007/relationships/slicerCache" Target="slicerCaches/slicerCache6.xml"/><Relationship Id="rId72" Type="http://schemas.openxmlformats.org/officeDocument/2006/relationships/pivotCacheDefinition" Target="pivotCache/pivotCacheDefinition43.xml"/><Relationship Id="rId93" Type="http://schemas.openxmlformats.org/officeDocument/2006/relationships/pivotTable" Target="pivotTables/pivotTable10.xml"/><Relationship Id="rId98" Type="http://schemas.openxmlformats.org/officeDocument/2006/relationships/pivotTable" Target="pivotTables/pivotTable15.xml"/><Relationship Id="rId121" Type="http://schemas.openxmlformats.org/officeDocument/2006/relationships/customXml" Target="../customXml/item3.xml"/><Relationship Id="rId142" Type="http://schemas.openxmlformats.org/officeDocument/2006/relationships/customXml" Target="../customXml/item24.xml"/><Relationship Id="rId163" Type="http://schemas.openxmlformats.org/officeDocument/2006/relationships/customXml" Target="../customXml/item45.xml"/><Relationship Id="rId184" Type="http://schemas.openxmlformats.org/officeDocument/2006/relationships/customXml" Target="../customXml/item66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6.xml"/><Relationship Id="rId46" Type="http://schemas.microsoft.com/office/2007/relationships/slicerCache" Target="slicerCaches/slicerCache1.xml"/><Relationship Id="rId67" Type="http://schemas.openxmlformats.org/officeDocument/2006/relationships/pivotCacheDefinition" Target="pivotCache/pivotCacheDefinition38.xml"/><Relationship Id="rId116" Type="http://schemas.openxmlformats.org/officeDocument/2006/relationships/sheetMetadata" Target="metadata.xml"/><Relationship Id="rId137" Type="http://schemas.openxmlformats.org/officeDocument/2006/relationships/customXml" Target="../customXml/item19.xml"/><Relationship Id="rId158" Type="http://schemas.openxmlformats.org/officeDocument/2006/relationships/customXml" Target="../customXml/item40.xml"/><Relationship Id="rId20" Type="http://schemas.openxmlformats.org/officeDocument/2006/relationships/pivotCacheDefinition" Target="pivotCache/pivotCacheDefinition1.xml"/><Relationship Id="rId41" Type="http://schemas.openxmlformats.org/officeDocument/2006/relationships/pivotCacheDefinition" Target="pivotCache/pivotCacheDefinition22.xml"/><Relationship Id="rId62" Type="http://schemas.openxmlformats.org/officeDocument/2006/relationships/pivotCacheDefinition" Target="pivotCache/pivotCacheDefinition33.xml"/><Relationship Id="rId83" Type="http://schemas.openxmlformats.org/officeDocument/2006/relationships/pivotCacheDefinition" Target="pivotCache/pivotCacheDefinition54.xml"/><Relationship Id="rId88" Type="http://schemas.openxmlformats.org/officeDocument/2006/relationships/pivotTable" Target="pivotTables/pivotTable5.xml"/><Relationship Id="rId111" Type="http://schemas.openxmlformats.org/officeDocument/2006/relationships/pivotTable" Target="pivotTables/pivotTable28.xml"/><Relationship Id="rId132" Type="http://schemas.openxmlformats.org/officeDocument/2006/relationships/customXml" Target="../customXml/item14.xml"/><Relationship Id="rId153" Type="http://schemas.openxmlformats.org/officeDocument/2006/relationships/customXml" Target="../customXml/item35.xml"/><Relationship Id="rId174" Type="http://schemas.openxmlformats.org/officeDocument/2006/relationships/customXml" Target="../customXml/item56.xml"/><Relationship Id="rId179" Type="http://schemas.openxmlformats.org/officeDocument/2006/relationships/customXml" Target="../customXml/item61.xml"/><Relationship Id="rId15" Type="http://schemas.openxmlformats.org/officeDocument/2006/relationships/worksheet" Target="worksheets/sheet15.xml"/><Relationship Id="rId36" Type="http://schemas.openxmlformats.org/officeDocument/2006/relationships/pivotCacheDefinition" Target="pivotCache/pivotCacheDefinition17.xml"/><Relationship Id="rId57" Type="http://schemas.openxmlformats.org/officeDocument/2006/relationships/pivotCacheDefinition" Target="pivotCache/pivotCacheDefinition28.xml"/><Relationship Id="rId106" Type="http://schemas.openxmlformats.org/officeDocument/2006/relationships/pivotTable" Target="pivotTables/pivotTable23.xml"/><Relationship Id="rId127" Type="http://schemas.openxmlformats.org/officeDocument/2006/relationships/customXml" Target="../customXml/item9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2.xml"/><Relationship Id="rId52" Type="http://schemas.microsoft.com/office/2007/relationships/slicerCache" Target="slicerCaches/slicerCache7.xml"/><Relationship Id="rId73" Type="http://schemas.openxmlformats.org/officeDocument/2006/relationships/pivotCacheDefinition" Target="pivotCache/pivotCacheDefinition44.xml"/><Relationship Id="rId78" Type="http://schemas.openxmlformats.org/officeDocument/2006/relationships/pivotCacheDefinition" Target="pivotCache/pivotCacheDefinition49.xml"/><Relationship Id="rId94" Type="http://schemas.openxmlformats.org/officeDocument/2006/relationships/pivotTable" Target="pivotTables/pivotTable11.xml"/><Relationship Id="rId99" Type="http://schemas.openxmlformats.org/officeDocument/2006/relationships/pivotTable" Target="pivotTables/pivotTable16.xml"/><Relationship Id="rId101" Type="http://schemas.openxmlformats.org/officeDocument/2006/relationships/pivotTable" Target="pivotTables/pivotTable18.xml"/><Relationship Id="rId122" Type="http://schemas.openxmlformats.org/officeDocument/2006/relationships/customXml" Target="../customXml/item4.xml"/><Relationship Id="rId143" Type="http://schemas.openxmlformats.org/officeDocument/2006/relationships/customXml" Target="../customXml/item25.xml"/><Relationship Id="rId148" Type="http://schemas.openxmlformats.org/officeDocument/2006/relationships/customXml" Target="../customXml/item30.xml"/><Relationship Id="rId164" Type="http://schemas.openxmlformats.org/officeDocument/2006/relationships/customXml" Target="../customXml/item46.xml"/><Relationship Id="rId169" Type="http://schemas.openxmlformats.org/officeDocument/2006/relationships/customXml" Target="../customXml/item51.xml"/><Relationship Id="rId185" Type="http://schemas.openxmlformats.org/officeDocument/2006/relationships/customXml" Target="../customXml/item6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customXml" Target="../customXml/item62.xml"/><Relationship Id="rId26" Type="http://schemas.openxmlformats.org/officeDocument/2006/relationships/pivotCacheDefinition" Target="pivotCache/pivotCacheDefinition7.xml"/><Relationship Id="rId47" Type="http://schemas.microsoft.com/office/2007/relationships/slicerCache" Target="slicerCaches/slicerCache2.xml"/><Relationship Id="rId68" Type="http://schemas.openxmlformats.org/officeDocument/2006/relationships/pivotCacheDefinition" Target="pivotCache/pivotCacheDefinition39.xml"/><Relationship Id="rId89" Type="http://schemas.openxmlformats.org/officeDocument/2006/relationships/pivotTable" Target="pivotTables/pivotTable6.xml"/><Relationship Id="rId112" Type="http://schemas.openxmlformats.org/officeDocument/2006/relationships/theme" Target="theme/theme1.xml"/><Relationship Id="rId133" Type="http://schemas.openxmlformats.org/officeDocument/2006/relationships/customXml" Target="../customXml/item15.xml"/><Relationship Id="rId154" Type="http://schemas.openxmlformats.org/officeDocument/2006/relationships/customXml" Target="../customXml/item36.xml"/><Relationship Id="rId175" Type="http://schemas.openxmlformats.org/officeDocument/2006/relationships/customXml" Target="../customXml/item57.xml"/><Relationship Id="rId16" Type="http://schemas.openxmlformats.org/officeDocument/2006/relationships/worksheet" Target="worksheets/sheet16.xml"/><Relationship Id="rId37" Type="http://schemas.openxmlformats.org/officeDocument/2006/relationships/pivotCacheDefinition" Target="pivotCache/pivotCacheDefinition18.xml"/><Relationship Id="rId58" Type="http://schemas.openxmlformats.org/officeDocument/2006/relationships/pivotCacheDefinition" Target="pivotCache/pivotCacheDefinition29.xml"/><Relationship Id="rId79" Type="http://schemas.openxmlformats.org/officeDocument/2006/relationships/pivotCacheDefinition" Target="pivotCache/pivotCacheDefinition50.xml"/><Relationship Id="rId102" Type="http://schemas.openxmlformats.org/officeDocument/2006/relationships/pivotTable" Target="pivotTables/pivotTable19.xml"/><Relationship Id="rId123" Type="http://schemas.openxmlformats.org/officeDocument/2006/relationships/customXml" Target="../customXml/item5.xml"/><Relationship Id="rId144" Type="http://schemas.openxmlformats.org/officeDocument/2006/relationships/customXml" Target="../customXml/item26.xml"/><Relationship Id="rId90" Type="http://schemas.openxmlformats.org/officeDocument/2006/relationships/pivotTable" Target="pivotTables/pivotTable7.xml"/><Relationship Id="rId165" Type="http://schemas.openxmlformats.org/officeDocument/2006/relationships/customXml" Target="../customXml/item47.xml"/><Relationship Id="rId186" Type="http://schemas.openxmlformats.org/officeDocument/2006/relationships/customXml" Target="../customXml/item68.xml"/><Relationship Id="rId27" Type="http://schemas.openxmlformats.org/officeDocument/2006/relationships/pivotCacheDefinition" Target="pivotCache/pivotCacheDefinition8.xml"/><Relationship Id="rId48" Type="http://schemas.microsoft.com/office/2007/relationships/slicerCache" Target="slicerCaches/slicerCache3.xml"/><Relationship Id="rId69" Type="http://schemas.openxmlformats.org/officeDocument/2006/relationships/pivotCacheDefinition" Target="pivotCache/pivotCacheDefinition40.xml"/><Relationship Id="rId113" Type="http://schemas.openxmlformats.org/officeDocument/2006/relationships/connections" Target="connections.xml"/><Relationship Id="rId134" Type="http://schemas.openxmlformats.org/officeDocument/2006/relationships/customXml" Target="../customXml/item16.xml"/><Relationship Id="rId80" Type="http://schemas.openxmlformats.org/officeDocument/2006/relationships/pivotCacheDefinition" Target="pivotCache/pivotCacheDefinition51.xml"/><Relationship Id="rId155" Type="http://schemas.openxmlformats.org/officeDocument/2006/relationships/customXml" Target="../customXml/item37.xml"/><Relationship Id="rId176" Type="http://schemas.openxmlformats.org/officeDocument/2006/relationships/customXml" Target="../customXml/item58.xml"/><Relationship Id="rId17" Type="http://schemas.openxmlformats.org/officeDocument/2006/relationships/worksheet" Target="worksheets/sheet17.xml"/><Relationship Id="rId38" Type="http://schemas.openxmlformats.org/officeDocument/2006/relationships/pivotCacheDefinition" Target="pivotCache/pivotCacheDefinition19.xml"/><Relationship Id="rId59" Type="http://schemas.openxmlformats.org/officeDocument/2006/relationships/pivotCacheDefinition" Target="pivotCache/pivotCacheDefinition30.xml"/><Relationship Id="rId103" Type="http://schemas.openxmlformats.org/officeDocument/2006/relationships/pivotTable" Target="pivotTables/pivotTable20.xml"/><Relationship Id="rId124" Type="http://schemas.openxmlformats.org/officeDocument/2006/relationships/customXml" Target="../customXml/item6.xml"/><Relationship Id="rId70" Type="http://schemas.openxmlformats.org/officeDocument/2006/relationships/pivotCacheDefinition" Target="pivotCache/pivotCacheDefinition41.xml"/><Relationship Id="rId91" Type="http://schemas.openxmlformats.org/officeDocument/2006/relationships/pivotTable" Target="pivotTables/pivotTable8.xml"/><Relationship Id="rId145" Type="http://schemas.openxmlformats.org/officeDocument/2006/relationships/customXml" Target="../customXml/item27.xml"/><Relationship Id="rId166" Type="http://schemas.openxmlformats.org/officeDocument/2006/relationships/customXml" Target="../customXml/item48.xml"/><Relationship Id="rId187" Type="http://schemas.openxmlformats.org/officeDocument/2006/relationships/customXml" Target="../customXml/item69.xml"/><Relationship Id="rId1" Type="http://schemas.openxmlformats.org/officeDocument/2006/relationships/worksheet" Target="worksheets/sheet1.xml"/><Relationship Id="rId28" Type="http://schemas.openxmlformats.org/officeDocument/2006/relationships/pivotCacheDefinition" Target="pivotCache/pivotCacheDefinition9.xml"/><Relationship Id="rId49" Type="http://schemas.microsoft.com/office/2007/relationships/slicerCache" Target="slicerCaches/slicerCache4.xml"/><Relationship Id="rId114" Type="http://schemas.openxmlformats.org/officeDocument/2006/relationships/styles" Target="styles.xml"/><Relationship Id="rId60" Type="http://schemas.openxmlformats.org/officeDocument/2006/relationships/pivotCacheDefinition" Target="pivotCache/pivotCacheDefinition31.xml"/><Relationship Id="rId81" Type="http://schemas.openxmlformats.org/officeDocument/2006/relationships/pivotCacheDefinition" Target="pivotCache/pivotCacheDefinition52.xml"/><Relationship Id="rId135" Type="http://schemas.openxmlformats.org/officeDocument/2006/relationships/customXml" Target="../customXml/item17.xml"/><Relationship Id="rId156" Type="http://schemas.openxmlformats.org/officeDocument/2006/relationships/customXml" Target="../customXml/item38.xml"/><Relationship Id="rId177" Type="http://schemas.openxmlformats.org/officeDocument/2006/relationships/customXml" Target="../customXml/item5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[SinteseCandidaturasPU2024.xlsx]Quadro 1!Tabela Dinâmica2</c:name>
    <c:fmtId val="0"/>
  </c:pivotSource>
  <c:chart>
    <c:autoTitleDeleted val="1"/>
    <c:pivotFmts>
      <c:pivotFmt>
        <c:idx val="0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1'!$C$6:$C$7</c:f>
              <c:strCache>
                <c:ptCount val="1"/>
                <c:pt idx="0">
                  <c:v>Singular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1'!$B$8:$B$14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AML</c:v>
                </c:pt>
                <c:pt idx="3">
                  <c:v>ALENTEJO</c:v>
                </c:pt>
                <c:pt idx="4">
                  <c:v>ALGARVE</c:v>
                </c:pt>
                <c:pt idx="5">
                  <c:v>RAM</c:v>
                </c:pt>
              </c:strCache>
            </c:strRef>
          </c:cat>
          <c:val>
            <c:numRef>
              <c:f>'Quadro 1'!$C$8:$C$14</c:f>
              <c:numCache>
                <c:formatCode>#,##0</c:formatCode>
                <c:ptCount val="6"/>
                <c:pt idx="0">
                  <c:v>79722</c:v>
                </c:pt>
                <c:pt idx="1">
                  <c:v>41577</c:v>
                </c:pt>
                <c:pt idx="2">
                  <c:v>1052</c:v>
                </c:pt>
                <c:pt idx="3">
                  <c:v>20072</c:v>
                </c:pt>
                <c:pt idx="4">
                  <c:v>4364</c:v>
                </c:pt>
                <c:pt idx="5">
                  <c:v>12041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9-4B42-91CA-17F33BA5F471}"/>
            </c:ext>
          </c:extLst>
        </c:ser>
        <c:ser>
          <c:idx val="1"/>
          <c:order val="1"/>
          <c:tx>
            <c:strRef>
              <c:f>'Quadro 1'!$D$6:$D$7</c:f>
              <c:strCache>
                <c:ptCount val="1"/>
                <c:pt idx="0">
                  <c:v>Coletiva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1'!$B$8:$B$14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AML</c:v>
                </c:pt>
                <c:pt idx="3">
                  <c:v>ALENTEJO</c:v>
                </c:pt>
                <c:pt idx="4">
                  <c:v>ALGARVE</c:v>
                </c:pt>
                <c:pt idx="5">
                  <c:v>RAM</c:v>
                </c:pt>
              </c:strCache>
            </c:strRef>
          </c:cat>
          <c:val>
            <c:numRef>
              <c:f>'Quadro 1'!$D$8:$D$14</c:f>
              <c:numCache>
                <c:formatCode>#,##0</c:formatCode>
                <c:ptCount val="6"/>
                <c:pt idx="0">
                  <c:v>10292</c:v>
                </c:pt>
                <c:pt idx="1">
                  <c:v>6971</c:v>
                </c:pt>
                <c:pt idx="2">
                  <c:v>465</c:v>
                </c:pt>
                <c:pt idx="3">
                  <c:v>7907</c:v>
                </c:pt>
                <c:pt idx="4">
                  <c:v>838</c:v>
                </c:pt>
                <c:pt idx="5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0-42AE-8DB9-76A552497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1768063"/>
        <c:axId val="1779896927"/>
      </c:barChart>
      <c:catAx>
        <c:axId val="186176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79896927"/>
        <c:crosses val="autoZero"/>
        <c:auto val="1"/>
        <c:lblAlgn val="ctr"/>
        <c:lblOffset val="100"/>
        <c:noMultiLvlLbl val="0"/>
      </c:catAx>
      <c:valAx>
        <c:axId val="177989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861768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/>
              <a:t>Elementos Lineares e da Paisagem</a:t>
            </a:r>
          </a:p>
        </c:rich>
      </c:tx>
      <c:layout>
        <c:manualLayout>
          <c:xMode val="edge"/>
          <c:yMode val="edge"/>
          <c:x val="2.6368589743589719E-2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3A-453E-A740-970AB82A3DFE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3A-453E-A740-970AB82A3DFE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3A-453E-A740-970AB82A3DFE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3A-453E-A740-970AB82A3DFE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3A-453E-A740-970AB82A3DFE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3A-453E-A740-970AB82A3DFE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General</c:formatCode>
              <c:ptCount val="6"/>
              <c:pt idx="0">
                <c:v>6162</c:v>
              </c:pt>
              <c:pt idx="1">
                <c:v>743</c:v>
              </c:pt>
              <c:pt idx="2">
                <c:v>405</c:v>
              </c:pt>
              <c:pt idx="3">
                <c:v>8328</c:v>
              </c:pt>
              <c:pt idx="4">
                <c:v>16094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C-003A-453E-A740-970AB82A3DF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[SinteseCandidaturasPU2024.xlsx]PivotChartTable7</c15:name>
        <c15:fmtId val="5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/>
              <a:t>Zonas de Proteção</a:t>
            </a:r>
          </a:p>
        </c:rich>
      </c:tx>
      <c:layout>
        <c:manualLayout>
          <c:xMode val="edge"/>
          <c:yMode val="edge"/>
          <c:x val="2.6368589743589719E-2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9-4C06-8BDE-0AF8AA53B6D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09-4C06-8BDE-0AF8AA53B6D9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09-4C06-8BDE-0AF8AA53B6D9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09-4C06-8BDE-0AF8AA53B6D9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09-4C06-8BDE-0AF8AA53B6D9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B09-4C06-8BDE-0AF8AA53B6D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General</c:formatCode>
              <c:ptCount val="6"/>
              <c:pt idx="0">
                <c:v>300</c:v>
              </c:pt>
              <c:pt idx="1">
                <c:v>40</c:v>
              </c:pt>
              <c:pt idx="2">
                <c:v>13</c:v>
              </c:pt>
              <c:pt idx="3">
                <c:v>492</c:v>
              </c:pt>
              <c:pt idx="4">
                <c:v>542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10-C3BA-471E-BE81-D0BC89B6699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[SinteseCandidaturasPU2024.xlsx]PivotChartTable8</c15:name>
        <c15:fmtId val="5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</a:t>
            </a:r>
            <a:r>
              <a:rPr lang="en-US" b="1" baseline="0"/>
              <a:t> Agrícola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E1C-4BFE-BF64-13341D4AD75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1C-4BFE-BF64-13341D4AD75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1C-4BFE-BF64-13341D4AD755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1C-4BFE-BF64-13341D4AD755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E1C-4BFE-BF64-13341D4AD755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1C-4BFE-BF64-13341D4AD755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2260582.58</c:v>
              </c:pt>
              <c:pt idx="1">
                <c:v>98327.59</c:v>
              </c:pt>
              <c:pt idx="2">
                <c:v>68592.44</c:v>
              </c:pt>
              <c:pt idx="3">
                <c:v>538509.1</c:v>
              </c:pt>
              <c:pt idx="4">
                <c:v>678317.83</c:v>
              </c:pt>
              <c:pt idx="5">
                <c:v>4869.7</c:v>
              </c:pt>
            </c:numLit>
          </c:val>
          <c:extLst>
            <c:ext xmlns:c16="http://schemas.microsoft.com/office/drawing/2014/chart" uri="{C3380CC4-5D6E-409C-BE32-E72D297353CC}">
              <c16:uniqueId val="{00000000-4E1C-4BFE-BF64-13341D4AD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[SinteseCandidaturasPU2024.xlsx]PivotChartTable1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</a:t>
            </a:r>
            <a:r>
              <a:rPr lang="en-US" b="1" baseline="0"/>
              <a:t> Florestal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5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rgbClr val="8064A2">
              <a:lumMod val="75000"/>
            </a:srgb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3C-4966-B4DD-F2407BD3B5EB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3C-4966-B4DD-F2407BD3B5EB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13C-4966-B4DD-F2407BD3B5EB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3C-4966-B4DD-F2407BD3B5EB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3C-4966-B4DD-F2407BD3B5EB}"/>
              </c:ext>
            </c:extLst>
          </c:dPt>
          <c:dPt>
            <c:idx val="5"/>
            <c:bubble3D val="0"/>
            <c:spPr>
              <a:solidFill>
                <a:srgbClr val="8064A2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13C-4966-B4DD-F2407BD3B5EB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2260582.58</c:v>
              </c:pt>
              <c:pt idx="1">
                <c:v>98327.59</c:v>
              </c:pt>
              <c:pt idx="2">
                <c:v>68592.44</c:v>
              </c:pt>
              <c:pt idx="3">
                <c:v>538509.1</c:v>
              </c:pt>
              <c:pt idx="4">
                <c:v>678317.83</c:v>
              </c:pt>
              <c:pt idx="5">
                <c:v>4869.7</c:v>
              </c:pt>
            </c:numLit>
          </c:val>
          <c:extLst>
            <c:ext xmlns:c16="http://schemas.microsoft.com/office/drawing/2014/chart" uri="{C3380CC4-5D6E-409C-BE32-E72D297353CC}">
              <c16:uniqueId val="{0000000F-A427-4EFD-9DFE-736A5D7E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[SinteseCandidaturasPU2024.xlsx]PivotChartTable5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Elementos</a:t>
            </a:r>
            <a:r>
              <a:rPr lang="en-US" b="1" baseline="0"/>
              <a:t> Lineares e da Paisagem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8F-45C8-9EC7-B656C3A3DED7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8F-45C8-9EC7-B656C3A3DED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8F-45C8-9EC7-B656C3A3DED7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8F-45C8-9EC7-B656C3A3DED7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8F-45C8-9EC7-B656C3A3DED7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68F-45C8-9EC7-B656C3A3DED7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2260582.58</c:v>
              </c:pt>
              <c:pt idx="1">
                <c:v>98327.59</c:v>
              </c:pt>
              <c:pt idx="2">
                <c:v>68592.44</c:v>
              </c:pt>
              <c:pt idx="3">
                <c:v>538509.1</c:v>
              </c:pt>
              <c:pt idx="4">
                <c:v>678317.83</c:v>
              </c:pt>
              <c:pt idx="5">
                <c:v>4869.7</c:v>
              </c:pt>
            </c:numLit>
          </c:val>
          <c:extLst>
            <c:ext xmlns:c16="http://schemas.microsoft.com/office/drawing/2014/chart" uri="{C3380CC4-5D6E-409C-BE32-E72D297353CC}">
              <c16:uniqueId val="{0000000C-668F-45C8-9EC7-B656C3A3D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[SinteseCandidaturasPU2024.xlsx]PivotChartTable6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Zonas</a:t>
            </a:r>
            <a:r>
              <a:rPr lang="en-US" b="1" baseline="0"/>
              <a:t> de Proteção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23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2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7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5B-4547-948F-842692643DF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5B-4547-948F-842692643DF9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35B-4547-948F-842692643DF9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5B-4547-948F-842692643DF9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35B-4547-948F-842692643DF9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35B-4547-948F-842692643DF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2260582.58</c:v>
              </c:pt>
              <c:pt idx="1">
                <c:v>98327.59</c:v>
              </c:pt>
              <c:pt idx="2">
                <c:v>68592.44</c:v>
              </c:pt>
              <c:pt idx="3">
                <c:v>538509.1</c:v>
              </c:pt>
              <c:pt idx="4">
                <c:v>678317.83</c:v>
              </c:pt>
              <c:pt idx="5">
                <c:v>4869.7</c:v>
              </c:pt>
            </c:numLit>
          </c:val>
          <c:extLst>
            <c:ext xmlns:c16="http://schemas.microsoft.com/office/drawing/2014/chart" uri="{C3380CC4-5D6E-409C-BE32-E72D297353CC}">
              <c16:uniqueId val="{0000000C-5050-4399-8A45-DF17A469C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[SinteseCandidaturasPU2024.xlsx]PivotChartTable2</c15:name>
        <c15:fmtId val="4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Culturas Permanentes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NORTE
1</c:v>
              </c:pt>
              <c:pt idx="1">
                <c:v>CENTRO
2</c:v>
              </c:pt>
              <c:pt idx="2">
                <c:v>AML
3</c:v>
              </c:pt>
              <c:pt idx="3">
                <c:v>ALENTEJO
4</c:v>
              </c:pt>
              <c:pt idx="4">
                <c:v>ALGARVE
5</c:v>
              </c:pt>
              <c:pt idx="5">
                <c:v>RAM
6</c:v>
              </c:pt>
            </c:strLit>
          </c:cat>
          <c:val>
            <c:numLit>
              <c:formatCode>General</c:formatCode>
              <c:ptCount val="6"/>
              <c:pt idx="0">
                <c:v>85971</c:v>
              </c:pt>
              <c:pt idx="1">
                <c:v>45056</c:v>
              </c:pt>
              <c:pt idx="2">
                <c:v>1234</c:v>
              </c:pt>
              <c:pt idx="3">
                <c:v>26189</c:v>
              </c:pt>
              <c:pt idx="4">
                <c:v>5121</c:v>
              </c:pt>
              <c:pt idx="5">
                <c:v>9788</c:v>
              </c:pt>
            </c:numLit>
          </c:val>
          <c:extLst>
            <c:ext xmlns:c16="http://schemas.microsoft.com/office/drawing/2014/chart" uri="{C3380CC4-5D6E-409C-BE32-E72D297353CC}">
              <c16:uniqueId val="{00000000-3194-4CD7-9ABF-716C1BF557A0}"/>
            </c:ext>
          </c:extLst>
        </c:ser>
        <c:ser>
          <c:idx val="1"/>
          <c:order val="1"/>
          <c:tx>
            <c:v>Culturas Temporárias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NORTE
1</c:v>
              </c:pt>
              <c:pt idx="1">
                <c:v>CENTRO
2</c:v>
              </c:pt>
              <c:pt idx="2">
                <c:v>AML
3</c:v>
              </c:pt>
              <c:pt idx="3">
                <c:v>ALENTEJO
4</c:v>
              </c:pt>
              <c:pt idx="4">
                <c:v>ALGARVE
5</c:v>
              </c:pt>
              <c:pt idx="5">
                <c:v>RAM
6</c:v>
              </c:pt>
            </c:strLit>
          </c:cat>
          <c:val>
            <c:numLit>
              <c:formatCode>General</c:formatCode>
              <c:ptCount val="6"/>
              <c:pt idx="0">
                <c:v>74077</c:v>
              </c:pt>
              <c:pt idx="1">
                <c:v>41437</c:v>
              </c:pt>
              <c:pt idx="2">
                <c:v>1095</c:v>
              </c:pt>
              <c:pt idx="3">
                <c:v>18832</c:v>
              </c:pt>
              <c:pt idx="4">
                <c:v>3457</c:v>
              </c:pt>
              <c:pt idx="5">
                <c:v>7667</c:v>
              </c:pt>
            </c:numLit>
          </c:val>
          <c:extLst>
            <c:ext xmlns:c16="http://schemas.microsoft.com/office/drawing/2014/chart" uri="{C3380CC4-5D6E-409C-BE32-E72D297353CC}">
              <c16:uniqueId val="{00000008-3194-4CD7-9ABF-716C1BF55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268271"/>
        <c:axId val="1277131231"/>
      </c:barChart>
      <c:catAx>
        <c:axId val="99026827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77131231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27713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9026827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[SinteseCandidaturasPU2024.xlsx]PivotChartTable13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Culturas Permanentes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NORTE
1</c:v>
              </c:pt>
              <c:pt idx="1">
                <c:v>CENTRO
2</c:v>
              </c:pt>
              <c:pt idx="2">
                <c:v>AML
3</c:v>
              </c:pt>
              <c:pt idx="3">
                <c:v>ALENTEJO
4</c:v>
              </c:pt>
              <c:pt idx="4">
                <c:v>ALGARVE
5</c:v>
              </c:pt>
              <c:pt idx="5">
                <c:v>RAM
6</c:v>
              </c:pt>
            </c:strLit>
          </c:cat>
          <c:val>
            <c:numLit>
              <c:formatCode>#,##0</c:formatCode>
              <c:ptCount val="6"/>
              <c:pt idx="0">
                <c:v>521696.94</c:v>
              </c:pt>
              <c:pt idx="1">
                <c:v>358654.99</c:v>
              </c:pt>
              <c:pt idx="2">
                <c:v>42854.21</c:v>
              </c:pt>
              <c:pt idx="3">
                <c:v>1681334.21</c:v>
              </c:pt>
              <c:pt idx="4">
                <c:v>79694.66</c:v>
              </c:pt>
              <c:pt idx="5">
                <c:v>2148.0700000000002</c:v>
              </c:pt>
            </c:numLit>
          </c:val>
          <c:extLst>
            <c:ext xmlns:c16="http://schemas.microsoft.com/office/drawing/2014/chart" uri="{C3380CC4-5D6E-409C-BE32-E72D297353CC}">
              <c16:uniqueId val="{00000000-B5F4-4C37-A979-E65A88E2822B}"/>
            </c:ext>
          </c:extLst>
        </c:ser>
        <c:ser>
          <c:idx val="1"/>
          <c:order val="1"/>
          <c:tx>
            <c:v>Culturas Temporárias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NORTE
1</c:v>
              </c:pt>
              <c:pt idx="1">
                <c:v>CENTRO
2</c:v>
              </c:pt>
              <c:pt idx="2">
                <c:v>AML
3</c:v>
              </c:pt>
              <c:pt idx="3">
                <c:v>ALENTEJO
4</c:v>
              </c:pt>
              <c:pt idx="4">
                <c:v>ALGARVE
5</c:v>
              </c:pt>
              <c:pt idx="5">
                <c:v>RAM
6</c:v>
              </c:pt>
            </c:strLit>
          </c:cat>
          <c:val>
            <c:numLit>
              <c:formatCode>#,##0</c:formatCode>
              <c:ptCount val="6"/>
              <c:pt idx="0">
                <c:v>130433.47</c:v>
              </c:pt>
              <c:pt idx="1">
                <c:v>152409.34</c:v>
              </c:pt>
              <c:pt idx="2">
                <c:v>24082.18</c:v>
              </c:pt>
              <c:pt idx="3">
                <c:v>521029.42</c:v>
              </c:pt>
              <c:pt idx="4">
                <c:v>12414.8</c:v>
              </c:pt>
              <c:pt idx="5">
                <c:v>976.35</c:v>
              </c:pt>
            </c:numLit>
          </c:val>
          <c:extLst>
            <c:ext xmlns:c16="http://schemas.microsoft.com/office/drawing/2014/chart" uri="{C3380CC4-5D6E-409C-BE32-E72D297353CC}">
              <c16:uniqueId val="{00000002-B5F4-4C37-A979-E65A88E2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30"/>
        <c:axId val="1192450847"/>
        <c:axId val="531113519"/>
      </c:barChart>
      <c:catAx>
        <c:axId val="11924508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31113519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53111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92450847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[SinteseCandidaturasPU2024.xlsx]PivotChartTable12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1 - NORTE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Citrinos</c:v>
              </c:pt>
              <c:pt idx="7">
                <c:v>Povoamento De Sobreiro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  <c:pt idx="12">
                <c:v>Outras Permanentes</c:v>
              </c:pt>
              <c:pt idx="13">
                <c:v>Culturas Permanentes</c:v>
              </c:pt>
              <c:pt idx="14">
                <c:v>Sem Grupo De Culturas</c:v>
              </c:pt>
            </c:strLit>
          </c:cat>
          <c:val>
            <c:numLit>
              <c:formatCode>General</c:formatCode>
              <c:ptCount val="15"/>
              <c:pt idx="0">
                <c:v>58985</c:v>
              </c:pt>
              <c:pt idx="1">
                <c:v>41756</c:v>
              </c:pt>
              <c:pt idx="2">
                <c:v>43271</c:v>
              </c:pt>
              <c:pt idx="3">
                <c:v>32560</c:v>
              </c:pt>
              <c:pt idx="4">
                <c:v>25124</c:v>
              </c:pt>
              <c:pt idx="5">
                <c:v>12150</c:v>
              </c:pt>
              <c:pt idx="6">
                <c:v>5358</c:v>
              </c:pt>
              <c:pt idx="7">
                <c:v>4666</c:v>
              </c:pt>
              <c:pt idx="8">
                <c:v>1383</c:v>
              </c:pt>
              <c:pt idx="9">
                <c:v>1308</c:v>
              </c:pt>
              <c:pt idx="10">
                <c:v>178</c:v>
              </c:pt>
              <c:pt idx="11">
                <c:v>918</c:v>
              </c:pt>
              <c:pt idx="12">
                <c:v>140</c:v>
              </c:pt>
              <c:pt idx="1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C815-43F7-A7EF-6C3303CD6568}"/>
            </c:ext>
          </c:extLst>
        </c:ser>
        <c:ser>
          <c:idx val="1"/>
          <c:order val="1"/>
          <c:tx>
            <c:v>2 - CENTRO</c:v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Citrinos</c:v>
              </c:pt>
              <c:pt idx="7">
                <c:v>Povoamento De Sobreiro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  <c:pt idx="12">
                <c:v>Outras Permanentes</c:v>
              </c:pt>
              <c:pt idx="13">
                <c:v>Culturas Permanentes</c:v>
              </c:pt>
              <c:pt idx="14">
                <c:v>Sem Grupo De Culturas</c:v>
              </c:pt>
            </c:strLit>
          </c:cat>
          <c:val>
            <c:numLit>
              <c:formatCode>General</c:formatCode>
              <c:ptCount val="15"/>
              <c:pt idx="0">
                <c:v>32551</c:v>
              </c:pt>
              <c:pt idx="1">
                <c:v>28123</c:v>
              </c:pt>
              <c:pt idx="2">
                <c:v>16057</c:v>
              </c:pt>
              <c:pt idx="3">
                <c:v>7748</c:v>
              </c:pt>
              <c:pt idx="4">
                <c:v>13618</c:v>
              </c:pt>
              <c:pt idx="5">
                <c:v>6818</c:v>
              </c:pt>
              <c:pt idx="6">
                <c:v>4157</c:v>
              </c:pt>
              <c:pt idx="7">
                <c:v>2177</c:v>
              </c:pt>
              <c:pt idx="8">
                <c:v>634</c:v>
              </c:pt>
              <c:pt idx="9">
                <c:v>1390</c:v>
              </c:pt>
              <c:pt idx="10">
                <c:v>98</c:v>
              </c:pt>
              <c:pt idx="11">
                <c:v>77</c:v>
              </c:pt>
              <c:pt idx="12">
                <c:v>74</c:v>
              </c:pt>
              <c:pt idx="1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C815-43F7-A7EF-6C3303CD6568}"/>
            </c:ext>
          </c:extLst>
        </c:ser>
        <c:ser>
          <c:idx val="2"/>
          <c:order val="2"/>
          <c:tx>
            <c:v>3 - AML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Citrinos</c:v>
              </c:pt>
              <c:pt idx="7">
                <c:v>Povoamento De Sobreiro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  <c:pt idx="12">
                <c:v>Outras Permanentes</c:v>
              </c:pt>
              <c:pt idx="13">
                <c:v>Culturas Permanentes</c:v>
              </c:pt>
              <c:pt idx="14">
                <c:v>Sem Grupo De Culturas</c:v>
              </c:pt>
            </c:strLit>
          </c:cat>
          <c:val>
            <c:numLit>
              <c:formatCode>General</c:formatCode>
              <c:ptCount val="15"/>
              <c:pt idx="0">
                <c:v>1004</c:v>
              </c:pt>
              <c:pt idx="1">
                <c:v>133</c:v>
              </c:pt>
              <c:pt idx="2">
                <c:v>346</c:v>
              </c:pt>
              <c:pt idx="3">
                <c:v>133</c:v>
              </c:pt>
              <c:pt idx="4">
                <c:v>190</c:v>
              </c:pt>
              <c:pt idx="5">
                <c:v>149</c:v>
              </c:pt>
              <c:pt idx="6">
                <c:v>251</c:v>
              </c:pt>
              <c:pt idx="7">
                <c:v>193</c:v>
              </c:pt>
              <c:pt idx="8">
                <c:v>28</c:v>
              </c:pt>
              <c:pt idx="9">
                <c:v>13</c:v>
              </c:pt>
              <c:pt idx="10">
                <c:v>9</c:v>
              </c:pt>
              <c:pt idx="11">
                <c:v>1</c:v>
              </c:pt>
              <c:pt idx="12">
                <c:v>2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C815-43F7-A7EF-6C3303CD6568}"/>
            </c:ext>
          </c:extLst>
        </c:ser>
        <c:ser>
          <c:idx val="3"/>
          <c:order val="3"/>
          <c:tx>
            <c:v>4 - ALENTEJO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Citrinos</c:v>
              </c:pt>
              <c:pt idx="7">
                <c:v>Povoamento De Sobreiro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  <c:pt idx="12">
                <c:v>Outras Permanentes</c:v>
              </c:pt>
              <c:pt idx="13">
                <c:v>Culturas Permanentes</c:v>
              </c:pt>
              <c:pt idx="14">
                <c:v>Sem Grupo De Culturas</c:v>
              </c:pt>
            </c:strLit>
          </c:cat>
          <c:val>
            <c:numLit>
              <c:formatCode>General</c:formatCode>
              <c:ptCount val="15"/>
              <c:pt idx="0">
                <c:v>20500</c:v>
              </c:pt>
              <c:pt idx="1">
                <c:v>16856</c:v>
              </c:pt>
              <c:pt idx="2">
                <c:v>3235</c:v>
              </c:pt>
              <c:pt idx="3">
                <c:v>3195</c:v>
              </c:pt>
              <c:pt idx="4">
                <c:v>3594</c:v>
              </c:pt>
              <c:pt idx="5">
                <c:v>786</c:v>
              </c:pt>
              <c:pt idx="6">
                <c:v>3125</c:v>
              </c:pt>
              <c:pt idx="7">
                <c:v>6937</c:v>
              </c:pt>
              <c:pt idx="8">
                <c:v>482</c:v>
              </c:pt>
              <c:pt idx="9">
                <c:v>257</c:v>
              </c:pt>
              <c:pt idx="10">
                <c:v>58</c:v>
              </c:pt>
              <c:pt idx="11">
                <c:v>10</c:v>
              </c:pt>
              <c:pt idx="12">
                <c:v>40</c:v>
              </c:pt>
              <c:pt idx="1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C815-43F7-A7EF-6C3303CD6568}"/>
            </c:ext>
          </c:extLst>
        </c:ser>
        <c:ser>
          <c:idx val="4"/>
          <c:order val="4"/>
          <c:tx>
            <c:v>5 - ALGARVE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Citrinos</c:v>
              </c:pt>
              <c:pt idx="7">
                <c:v>Povoamento De Sobreiro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  <c:pt idx="12">
                <c:v>Outras Permanentes</c:v>
              </c:pt>
              <c:pt idx="13">
                <c:v>Culturas Permanentes</c:v>
              </c:pt>
              <c:pt idx="14">
                <c:v>Sem Grupo De Culturas</c:v>
              </c:pt>
            </c:strLit>
          </c:cat>
          <c:val>
            <c:numLit>
              <c:formatCode>General</c:formatCode>
              <c:ptCount val="15"/>
              <c:pt idx="0">
                <c:v>3986</c:v>
              </c:pt>
              <c:pt idx="1">
                <c:v>2182</c:v>
              </c:pt>
              <c:pt idx="2">
                <c:v>697</c:v>
              </c:pt>
              <c:pt idx="3">
                <c:v>2742</c:v>
              </c:pt>
              <c:pt idx="4">
                <c:v>3323</c:v>
              </c:pt>
              <c:pt idx="5">
                <c:v>493</c:v>
              </c:pt>
              <c:pt idx="6">
                <c:v>1466</c:v>
              </c:pt>
              <c:pt idx="7">
                <c:v>1432</c:v>
              </c:pt>
              <c:pt idx="8">
                <c:v>309</c:v>
              </c:pt>
              <c:pt idx="9">
                <c:v>601</c:v>
              </c:pt>
              <c:pt idx="10">
                <c:v>8</c:v>
              </c:pt>
              <c:pt idx="11">
                <c:v>5</c:v>
              </c:pt>
              <c:pt idx="12">
                <c:v>8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4-C815-43F7-A7EF-6C3303CD6568}"/>
            </c:ext>
          </c:extLst>
        </c:ser>
        <c:ser>
          <c:idx val="5"/>
          <c:order val="5"/>
          <c:tx>
            <c:v>6 - RAM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Citrinos</c:v>
              </c:pt>
              <c:pt idx="7">
                <c:v>Povoamento De Sobreiro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  <c:pt idx="12">
                <c:v>Outras Permanentes</c:v>
              </c:pt>
              <c:pt idx="13">
                <c:v>Culturas Permanentes</c:v>
              </c:pt>
              <c:pt idx="14">
                <c:v>Sem Grupo De Culturas</c:v>
              </c:pt>
            </c:strLit>
          </c:cat>
          <c:val>
            <c:numLit>
              <c:formatCode>General</c:formatCode>
              <c:ptCount val="15"/>
              <c:pt idx="0">
                <c:v>304</c:v>
              </c:pt>
              <c:pt idx="2">
                <c:v>2794</c:v>
              </c:pt>
              <c:pt idx="3">
                <c:v>289</c:v>
              </c:pt>
              <c:pt idx="4">
                <c:v>488</c:v>
              </c:pt>
              <c:pt idx="5">
                <c:v>2466</c:v>
              </c:pt>
              <c:pt idx="6">
                <c:v>1049</c:v>
              </c:pt>
              <c:pt idx="8">
                <c:v>5294</c:v>
              </c:pt>
              <c:pt idx="9">
                <c:v>23</c:v>
              </c:pt>
              <c:pt idx="10">
                <c:v>786</c:v>
              </c:pt>
              <c:pt idx="12">
                <c:v>39</c:v>
              </c:pt>
              <c:pt idx="1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470C-45E4-ACDE-E252A6CB7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68045839"/>
        <c:axId val="1091566047"/>
      </c:barChart>
      <c:catAx>
        <c:axId val="5680458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91566047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09156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68045839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[SinteseCandidaturasPU2024.xlsx]PivotChartTable24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COMPOSIÇÃO DA SUPERFÍCIE AGRÍCOLA COM CULTURAS PERMANENTES</a:t>
            </a:r>
          </a:p>
          <a:p>
            <a:pPr algn="ctr" rtl="0">
              <a:defRPr b="1"/>
            </a:pPr>
            <a:endParaRPr lang="en-US" b="1"/>
          </a:p>
        </c:rich>
      </c:tx>
      <c:layout>
        <c:manualLayout>
          <c:xMode val="edge"/>
          <c:yMode val="edge"/>
          <c:x val="1.2180429292929291E-2"/>
          <c:y val="2.0751633986928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chemeClr val="accent4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rgbClr val="00B0F0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808000"/>
          </a:solidFill>
          <a:ln>
            <a:noFill/>
          </a:ln>
          <a:effectLst/>
        </c:spPr>
      </c:pivotFmt>
      <c:pivotFmt>
        <c:idx val="10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0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rgbClr val="92D050"/>
          </a:solidFill>
          <a:ln>
            <a:noFill/>
          </a:ln>
          <a:effectLst/>
        </c:spPr>
      </c:pivotFmt>
      <c:pivotFmt>
        <c:idx val="108"/>
        <c:spPr>
          <a:solidFill>
            <a:srgbClr val="5F7530"/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276A7C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rgbClr val="B65708"/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729ACA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rgbClr val="AFC97A"/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3B9-4C10-9D34-B243A82FCBBE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B9-4C10-9D34-B243A82FCBBE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3B9-4C10-9D34-B243A82FCBBE}"/>
              </c:ext>
            </c:extLst>
          </c:dPt>
          <c:dPt>
            <c:idx val="3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B9-4C10-9D34-B243A82FCBBE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B9-4C10-9D34-B243A82FCBBE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3B9-4C10-9D34-B243A82FCBBE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B9-4C10-9D34-B243A82FCBBE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3B9-4C10-9D34-B243A82FCBBE}"/>
              </c:ext>
            </c:extLst>
          </c:dPt>
          <c:dPt>
            <c:idx val="8"/>
            <c:bubble3D val="0"/>
            <c:spPr>
              <a:solidFill>
                <a:srgbClr val="5F753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B9-4C10-9D34-B243A82FCBBE}"/>
              </c:ext>
            </c:extLst>
          </c:dPt>
          <c:dPt>
            <c:idx val="9"/>
            <c:bubble3D val="0"/>
            <c:spPr>
              <a:solidFill>
                <a:srgbClr val="4D3B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B9-4C10-9D34-B243A82FCBBE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3B9-4C10-9D34-B243A82FCBBE}"/>
              </c:ext>
            </c:extLst>
          </c:dPt>
          <c:dPt>
            <c:idx val="11"/>
            <c:bubble3D val="0"/>
            <c:spPr>
              <a:solidFill>
                <a:srgbClr val="B6570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B9-4C10-9D34-B243A82FCBBE}"/>
              </c:ext>
            </c:extLst>
          </c:dPt>
          <c:dPt>
            <c:idx val="12"/>
            <c:bubble3D val="0"/>
            <c:spPr>
              <a:solidFill>
                <a:srgbClr val="729A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3B9-4C10-9D34-B243A82FCBBE}"/>
              </c:ext>
            </c:extLst>
          </c:dPt>
          <c:dPt>
            <c:idx val="13"/>
            <c:bubble3D val="0"/>
            <c:spPr>
              <a:solidFill>
                <a:srgbClr val="CD737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3B9-4C10-9D34-B243A82FCBBE}"/>
              </c:ext>
            </c:extLst>
          </c:dPt>
          <c:dPt>
            <c:idx val="14"/>
            <c:bubble3D val="0"/>
            <c:spPr>
              <a:solidFill>
                <a:srgbClr val="AFC9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C3F-4955-B3CA-6C8AA32C53B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C3F-4955-B3CA-6C8AA32C53B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C3F-4955-B3CA-6C8AA32C53B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C3F-4955-B3CA-6C8AA32C53B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EC3F-4955-B3CA-6C8AA32C53B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EC3F-4955-B3CA-6C8AA32C53B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EC3F-4955-B3CA-6C8AA32C53B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EC3F-4955-B3CA-6C8AA32C53B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EC3F-4955-B3CA-6C8AA32C53B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EC3F-4955-B3CA-6C8AA32C53B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EC3F-4955-B3CA-6C8AA32C53B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EC3F-4955-B3CA-6C8AA32C53B2}"/>
              </c:ext>
            </c:extLst>
          </c:dPt>
          <c:cat>
            <c:strLit>
              <c:ptCount val="15"/>
              <c:pt idx="0">
                <c:v>Citrinos</c:v>
              </c:pt>
              <c:pt idx="1">
                <c:v>Culturas Permanentes</c:v>
              </c:pt>
              <c:pt idx="2">
                <c:v>Elementos Lineares E Da Paisagem</c:v>
              </c:pt>
              <c:pt idx="3">
                <c:v>Frutos De Casca Rija</c:v>
              </c:pt>
              <c:pt idx="4">
                <c:v>Frutos Frescos (Exceto Citrinos)</c:v>
              </c:pt>
              <c:pt idx="5">
                <c:v>Frutos Sub -Tropicais</c:v>
              </c:pt>
              <c:pt idx="6">
                <c:v>Misto De Culturas Permanentes</c:v>
              </c:pt>
              <c:pt idx="7">
                <c:v>Olival</c:v>
              </c:pt>
              <c:pt idx="8">
                <c:v>Outras Culturas Permanentes</c:v>
              </c:pt>
              <c:pt idx="9">
                <c:v>Outras Permanentes</c:v>
              </c:pt>
              <c:pt idx="10">
                <c:v>Pequenos Frutos</c:v>
              </c:pt>
              <c:pt idx="11">
                <c:v>Povoamento De Sobreiro</c:v>
              </c:pt>
              <c:pt idx="12">
                <c:v>Prados Permanentes</c:v>
              </c:pt>
              <c:pt idx="13">
                <c:v>Sem Grupo De Culturas</c:v>
              </c:pt>
              <c:pt idx="14">
                <c:v>Vinha</c:v>
              </c:pt>
            </c:strLit>
          </c:cat>
          <c:val>
            <c:numLit>
              <c:formatCode>#,##0</c:formatCode>
              <c:ptCount val="15"/>
              <c:pt idx="0">
                <c:v>13211.01</c:v>
              </c:pt>
              <c:pt idx="1">
                <c:v>72.349999999999994</c:v>
              </c:pt>
              <c:pt idx="2">
                <c:v>172.96</c:v>
              </c:pt>
              <c:pt idx="3">
                <c:v>210353.94</c:v>
              </c:pt>
              <c:pt idx="4">
                <c:v>28244.12</c:v>
              </c:pt>
              <c:pt idx="5">
                <c:v>12220.38</c:v>
              </c:pt>
              <c:pt idx="6">
                <c:v>30256.98</c:v>
              </c:pt>
              <c:pt idx="7">
                <c:v>318181.49</c:v>
              </c:pt>
              <c:pt idx="8">
                <c:v>800.47</c:v>
              </c:pt>
              <c:pt idx="9">
                <c:v>294.63</c:v>
              </c:pt>
              <c:pt idx="10">
                <c:v>8991.09</c:v>
              </c:pt>
              <c:pt idx="11">
                <c:v>338867.85</c:v>
              </c:pt>
              <c:pt idx="12">
                <c:v>1597355.04</c:v>
              </c:pt>
              <c:pt idx="13">
                <c:v>4.6500000000000004</c:v>
              </c:pt>
              <c:pt idx="14">
                <c:v>127356.12</c:v>
              </c:pt>
            </c:numLit>
          </c:val>
          <c:extLst>
            <c:ext xmlns:c16="http://schemas.microsoft.com/office/drawing/2014/chart" uri="{C3380CC4-5D6E-409C-BE32-E72D297353CC}">
              <c16:uniqueId val="{00000000-43B9-4C10-9D34-B243A82FC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[SinteseCandidaturasPU2024.xlsx]PivotChartTable14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'Quadro 2'!$B$7</c:f>
              <c:strCache>
                <c:ptCount val="1"/>
                <c:pt idx="0">
                  <c:v>&lt; 40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2'!$C$5:$N$6</c:f>
              <c:multiLvlStrCache>
                <c:ptCount val="12"/>
                <c:lvl>
                  <c:pt idx="0">
                    <c:v>M</c:v>
                  </c:pt>
                  <c:pt idx="1">
                    <c:v>F</c:v>
                  </c:pt>
                  <c:pt idx="2">
                    <c:v>M</c:v>
                  </c:pt>
                  <c:pt idx="3">
                    <c:v>F</c:v>
                  </c:pt>
                  <c:pt idx="4">
                    <c:v>M</c:v>
                  </c:pt>
                  <c:pt idx="5">
                    <c:v>F</c:v>
                  </c:pt>
                  <c:pt idx="6">
                    <c:v>M</c:v>
                  </c:pt>
                  <c:pt idx="7">
                    <c:v>F</c:v>
                  </c:pt>
                  <c:pt idx="8">
                    <c:v>M</c:v>
                  </c:pt>
                  <c:pt idx="9">
                    <c:v>F</c:v>
                  </c:pt>
                  <c:pt idx="10">
                    <c:v>M</c:v>
                  </c:pt>
                  <c:pt idx="11">
                    <c:v>F</c:v>
                  </c:pt>
                </c:lvl>
                <c:lvl>
                  <c:pt idx="0">
                    <c:v>NORTE</c:v>
                  </c:pt>
                  <c:pt idx="2">
                    <c:v>CENTRO</c:v>
                  </c:pt>
                  <c:pt idx="4">
                    <c:v>AML</c:v>
                  </c:pt>
                  <c:pt idx="6">
                    <c:v>ALENTEJO</c:v>
                  </c:pt>
                  <c:pt idx="8">
                    <c:v>ALGARVE</c:v>
                  </c:pt>
                  <c:pt idx="10">
                    <c:v>RAM</c:v>
                  </c:pt>
                </c:lvl>
              </c:multiLvlStrCache>
            </c:multiLvlStrRef>
          </c:cat>
          <c:val>
            <c:numRef>
              <c:f>'Quadro 2'!$C$7:$N$7</c:f>
              <c:numCache>
                <c:formatCode>#,##0</c:formatCode>
                <c:ptCount val="12"/>
                <c:pt idx="0">
                  <c:v>2709</c:v>
                </c:pt>
                <c:pt idx="1">
                  <c:v>1543</c:v>
                </c:pt>
                <c:pt idx="2">
                  <c:v>1403</c:v>
                </c:pt>
                <c:pt idx="3">
                  <c:v>579</c:v>
                </c:pt>
                <c:pt idx="4">
                  <c:v>60</c:v>
                </c:pt>
                <c:pt idx="5">
                  <c:v>16</c:v>
                </c:pt>
                <c:pt idx="6">
                  <c:v>1316</c:v>
                </c:pt>
                <c:pt idx="7">
                  <c:v>517</c:v>
                </c:pt>
                <c:pt idx="8">
                  <c:v>173</c:v>
                </c:pt>
                <c:pt idx="9">
                  <c:v>61</c:v>
                </c:pt>
                <c:pt idx="10">
                  <c:v>592</c:v>
                </c:pt>
                <c:pt idx="11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F-45C2-AF58-957AEF28A690}"/>
            </c:ext>
          </c:extLst>
        </c:ser>
        <c:ser>
          <c:idx val="1"/>
          <c:order val="1"/>
          <c:tx>
            <c:strRef>
              <c:f>'Quadro 2'!$B$8</c:f>
              <c:strCache>
                <c:ptCount val="1"/>
                <c:pt idx="0">
                  <c:v>40 - 69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2'!$C$5:$N$6</c:f>
              <c:multiLvlStrCache>
                <c:ptCount val="12"/>
                <c:lvl>
                  <c:pt idx="0">
                    <c:v>M</c:v>
                  </c:pt>
                  <c:pt idx="1">
                    <c:v>F</c:v>
                  </c:pt>
                  <c:pt idx="2">
                    <c:v>M</c:v>
                  </c:pt>
                  <c:pt idx="3">
                    <c:v>F</c:v>
                  </c:pt>
                  <c:pt idx="4">
                    <c:v>M</c:v>
                  </c:pt>
                  <c:pt idx="5">
                    <c:v>F</c:v>
                  </c:pt>
                  <c:pt idx="6">
                    <c:v>M</c:v>
                  </c:pt>
                  <c:pt idx="7">
                    <c:v>F</c:v>
                  </c:pt>
                  <c:pt idx="8">
                    <c:v>M</c:v>
                  </c:pt>
                  <c:pt idx="9">
                    <c:v>F</c:v>
                  </c:pt>
                  <c:pt idx="10">
                    <c:v>M</c:v>
                  </c:pt>
                  <c:pt idx="11">
                    <c:v>F</c:v>
                  </c:pt>
                </c:lvl>
                <c:lvl>
                  <c:pt idx="0">
                    <c:v>NORTE</c:v>
                  </c:pt>
                  <c:pt idx="2">
                    <c:v>CENTRO</c:v>
                  </c:pt>
                  <c:pt idx="4">
                    <c:v>AML</c:v>
                  </c:pt>
                  <c:pt idx="6">
                    <c:v>ALENTEJO</c:v>
                  </c:pt>
                  <c:pt idx="8">
                    <c:v>ALGARVE</c:v>
                  </c:pt>
                  <c:pt idx="10">
                    <c:v>RAM</c:v>
                  </c:pt>
                </c:lvl>
              </c:multiLvlStrCache>
            </c:multiLvlStrRef>
          </c:cat>
          <c:val>
            <c:numRef>
              <c:f>'Quadro 2'!$C$8:$N$8</c:f>
              <c:numCache>
                <c:formatCode>#,##0</c:formatCode>
                <c:ptCount val="12"/>
                <c:pt idx="0">
                  <c:v>24985</c:v>
                </c:pt>
                <c:pt idx="1">
                  <c:v>18163</c:v>
                </c:pt>
                <c:pt idx="2">
                  <c:v>12735</c:v>
                </c:pt>
                <c:pt idx="3">
                  <c:v>8496</c:v>
                </c:pt>
                <c:pt idx="4">
                  <c:v>465</c:v>
                </c:pt>
                <c:pt idx="5">
                  <c:v>155</c:v>
                </c:pt>
                <c:pt idx="6">
                  <c:v>7884</c:v>
                </c:pt>
                <c:pt idx="7">
                  <c:v>3141</c:v>
                </c:pt>
                <c:pt idx="8">
                  <c:v>1371</c:v>
                </c:pt>
                <c:pt idx="9">
                  <c:v>745</c:v>
                </c:pt>
                <c:pt idx="10">
                  <c:v>4190</c:v>
                </c:pt>
                <c:pt idx="11">
                  <c:v>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F-45C2-AF58-957AEF28A690}"/>
            </c:ext>
          </c:extLst>
        </c:ser>
        <c:ser>
          <c:idx val="2"/>
          <c:order val="2"/>
          <c:tx>
            <c:strRef>
              <c:f>'Quadro 2'!$B$9</c:f>
              <c:strCache>
                <c:ptCount val="1"/>
                <c:pt idx="0">
                  <c:v>&gt;= 70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2'!$C$5:$N$6</c:f>
              <c:multiLvlStrCache>
                <c:ptCount val="12"/>
                <c:lvl>
                  <c:pt idx="0">
                    <c:v>M</c:v>
                  </c:pt>
                  <c:pt idx="1">
                    <c:v>F</c:v>
                  </c:pt>
                  <c:pt idx="2">
                    <c:v>M</c:v>
                  </c:pt>
                  <c:pt idx="3">
                    <c:v>F</c:v>
                  </c:pt>
                  <c:pt idx="4">
                    <c:v>M</c:v>
                  </c:pt>
                  <c:pt idx="5">
                    <c:v>F</c:v>
                  </c:pt>
                  <c:pt idx="6">
                    <c:v>M</c:v>
                  </c:pt>
                  <c:pt idx="7">
                    <c:v>F</c:v>
                  </c:pt>
                  <c:pt idx="8">
                    <c:v>M</c:v>
                  </c:pt>
                  <c:pt idx="9">
                    <c:v>F</c:v>
                  </c:pt>
                  <c:pt idx="10">
                    <c:v>M</c:v>
                  </c:pt>
                  <c:pt idx="11">
                    <c:v>F</c:v>
                  </c:pt>
                </c:lvl>
                <c:lvl>
                  <c:pt idx="0">
                    <c:v>NORTE</c:v>
                  </c:pt>
                  <c:pt idx="2">
                    <c:v>CENTRO</c:v>
                  </c:pt>
                  <c:pt idx="4">
                    <c:v>AML</c:v>
                  </c:pt>
                  <c:pt idx="6">
                    <c:v>ALENTEJO</c:v>
                  </c:pt>
                  <c:pt idx="8">
                    <c:v>ALGARVE</c:v>
                  </c:pt>
                  <c:pt idx="10">
                    <c:v>RAM</c:v>
                  </c:pt>
                </c:lvl>
              </c:multiLvlStrCache>
            </c:multiLvlStrRef>
          </c:cat>
          <c:val>
            <c:numRef>
              <c:f>'Quadro 2'!$C$9:$N$9</c:f>
              <c:numCache>
                <c:formatCode>#,##0</c:formatCode>
                <c:ptCount val="12"/>
                <c:pt idx="0">
                  <c:v>18938</c:v>
                </c:pt>
                <c:pt idx="1">
                  <c:v>13384</c:v>
                </c:pt>
                <c:pt idx="2">
                  <c:v>11572</c:v>
                </c:pt>
                <c:pt idx="3">
                  <c:v>6792</c:v>
                </c:pt>
                <c:pt idx="4">
                  <c:v>292</c:v>
                </c:pt>
                <c:pt idx="5">
                  <c:v>64</c:v>
                </c:pt>
                <c:pt idx="6">
                  <c:v>5172</c:v>
                </c:pt>
                <c:pt idx="7">
                  <c:v>2042</c:v>
                </c:pt>
                <c:pt idx="8">
                  <c:v>1319</c:v>
                </c:pt>
                <c:pt idx="9">
                  <c:v>695</c:v>
                </c:pt>
                <c:pt idx="10">
                  <c:v>1662</c:v>
                </c:pt>
                <c:pt idx="11">
                  <c:v>1925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3F-45C2-AF58-957AEF28A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3075231"/>
        <c:axId val="2040720767"/>
      </c:barChart>
      <c:catAx>
        <c:axId val="151307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40720767"/>
        <c:crosses val="autoZero"/>
        <c:auto val="1"/>
        <c:lblAlgn val="ctr"/>
        <c:lblOffset val="100"/>
        <c:noMultiLvlLbl val="0"/>
      </c:catAx>
      <c:valAx>
        <c:axId val="204072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51307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900" b="1">
                <a:latin typeface="Trebuchet MS" panose="020B0603020202020204" pitchFamily="34" charset="0"/>
              </a:rPr>
              <a:t>Norte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chemeClr val="accent4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rgbClr val="00B0F0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808000"/>
          </a:solidFill>
          <a:ln>
            <a:noFill/>
          </a:ln>
          <a:effectLst/>
        </c:spPr>
      </c:pivotFmt>
      <c:pivotFmt>
        <c:idx val="10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0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rgbClr val="92D050"/>
          </a:solidFill>
          <a:ln>
            <a:noFill/>
          </a:ln>
          <a:effectLst/>
        </c:spPr>
      </c:pivotFmt>
      <c:pivotFmt>
        <c:idx val="108"/>
        <c:spPr>
          <a:solidFill>
            <a:srgbClr val="5F7530"/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276A7C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rgbClr val="B65708"/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729ACA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rgbClr val="AFC97A"/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4"/>
          </a:solidFill>
          <a:ln>
            <a:noFill/>
          </a:ln>
          <a:effectLst/>
        </c:spPr>
      </c:pivotFmt>
      <c:pivotFmt>
        <c:idx val="122"/>
        <c:spPr>
          <a:solidFill>
            <a:srgbClr val="996633"/>
          </a:solidFill>
          <a:ln>
            <a:noFill/>
          </a:ln>
          <a:effectLst/>
        </c:spPr>
      </c:pivotFmt>
      <c:pivotFmt>
        <c:idx val="123"/>
        <c:spPr>
          <a:solidFill>
            <a:srgbClr val="00B0F0"/>
          </a:solidFill>
          <a:ln>
            <a:noFill/>
          </a:ln>
          <a:effectLst/>
        </c:spPr>
      </c:pivotFmt>
      <c:pivotFmt>
        <c:idx val="124"/>
        <c:spPr>
          <a:solidFill>
            <a:srgbClr val="808000"/>
          </a:solidFill>
          <a:ln>
            <a:noFill/>
          </a:ln>
          <a:effectLst/>
        </c:spPr>
      </c:pivotFmt>
      <c:pivotFmt>
        <c:idx val="12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rgbClr val="92D050"/>
          </a:solidFill>
          <a:ln>
            <a:noFill/>
          </a:ln>
          <a:effectLst/>
        </c:spPr>
      </c:pivotFmt>
      <c:pivotFmt>
        <c:idx val="129"/>
        <c:spPr>
          <a:solidFill>
            <a:srgbClr val="5F7530"/>
          </a:solidFill>
          <a:ln>
            <a:noFill/>
          </a:ln>
          <a:effectLst/>
        </c:spPr>
      </c:pivotFmt>
      <c:pivotFmt>
        <c:idx val="130"/>
        <c:spPr>
          <a:solidFill>
            <a:srgbClr val="4D3B62"/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rgbClr val="B65708"/>
          </a:solidFill>
          <a:ln>
            <a:noFill/>
          </a:ln>
          <a:effectLst/>
        </c:spPr>
      </c:pivotFmt>
      <c:pivotFmt>
        <c:idx val="133"/>
        <c:spPr>
          <a:solidFill>
            <a:srgbClr val="729ACA"/>
          </a:solidFill>
          <a:ln>
            <a:noFill/>
          </a:ln>
          <a:effectLst/>
        </c:spPr>
      </c:pivotFmt>
      <c:pivotFmt>
        <c:idx val="134"/>
        <c:spPr>
          <a:solidFill>
            <a:srgbClr val="CD7371"/>
          </a:solidFill>
          <a:ln>
            <a:noFill/>
          </a:ln>
          <a:effectLst/>
        </c:spPr>
      </c:pivotFmt>
      <c:pivotFmt>
        <c:idx val="135"/>
        <c:spPr>
          <a:solidFill>
            <a:srgbClr val="AFC97A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4"/>
          </a:solidFill>
          <a:ln>
            <a:noFill/>
          </a:ln>
          <a:effectLst/>
        </c:spPr>
      </c:pivotFmt>
      <c:pivotFmt>
        <c:idx val="138"/>
        <c:spPr>
          <a:solidFill>
            <a:srgbClr val="996633"/>
          </a:solidFill>
          <a:ln>
            <a:noFill/>
          </a:ln>
          <a:effectLst/>
        </c:spPr>
      </c:pivotFmt>
      <c:pivotFmt>
        <c:idx val="139"/>
        <c:spPr>
          <a:solidFill>
            <a:srgbClr val="00B0F0"/>
          </a:solidFill>
          <a:ln>
            <a:noFill/>
          </a:ln>
          <a:effectLst/>
        </c:spPr>
      </c:pivotFmt>
      <c:pivotFmt>
        <c:idx val="140"/>
        <c:spPr>
          <a:solidFill>
            <a:srgbClr val="808000"/>
          </a:solidFill>
          <a:ln>
            <a:noFill/>
          </a:ln>
          <a:effectLst/>
        </c:spPr>
      </c:pivotFmt>
      <c:pivotFmt>
        <c:idx val="14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92D050"/>
          </a:solidFill>
          <a:ln>
            <a:noFill/>
          </a:ln>
          <a:effectLst/>
        </c:spPr>
      </c:pivotFmt>
      <c:pivotFmt>
        <c:idx val="145"/>
        <c:spPr>
          <a:solidFill>
            <a:srgbClr val="5F7530"/>
          </a:solidFill>
          <a:ln>
            <a:noFill/>
          </a:ln>
          <a:effectLst/>
        </c:spPr>
      </c:pivotFmt>
      <c:pivotFmt>
        <c:idx val="146"/>
        <c:spPr>
          <a:solidFill>
            <a:srgbClr val="4D3B62"/>
          </a:solidFill>
          <a:ln>
            <a:noFill/>
          </a:ln>
          <a:effectLst/>
        </c:spPr>
      </c:pivotFmt>
      <c:pivotFmt>
        <c:idx val="147"/>
        <c:spPr>
          <a:solidFill>
            <a:srgbClr val="276A7C"/>
          </a:solidFill>
          <a:ln>
            <a:noFill/>
          </a:ln>
          <a:effectLst/>
        </c:spPr>
      </c:pivotFmt>
      <c:pivotFmt>
        <c:idx val="148"/>
        <c:spPr>
          <a:solidFill>
            <a:srgbClr val="B65708"/>
          </a:solidFill>
          <a:ln>
            <a:noFill/>
          </a:ln>
          <a:effectLst/>
        </c:spPr>
      </c:pivotFmt>
      <c:pivotFmt>
        <c:idx val="149"/>
        <c:spPr>
          <a:solidFill>
            <a:srgbClr val="729ACA"/>
          </a:solidFill>
          <a:ln>
            <a:noFill/>
          </a:ln>
          <a:effectLst/>
        </c:spPr>
      </c:pivotFmt>
      <c:pivotFmt>
        <c:idx val="150"/>
        <c:spPr>
          <a:solidFill>
            <a:srgbClr val="CD7371"/>
          </a:solidFill>
          <a:ln>
            <a:noFill/>
          </a:ln>
          <a:effectLst/>
        </c:spPr>
      </c:pivotFmt>
      <c:pivotFmt>
        <c:idx val="151"/>
        <c:spPr>
          <a:solidFill>
            <a:srgbClr val="AFC97A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D4-49CE-AACB-121974EB1D5C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D4-49CE-AACB-121974EB1D5C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D4-49CE-AACB-121974EB1D5C}"/>
              </c:ext>
            </c:extLst>
          </c:dPt>
          <c:dPt>
            <c:idx val="3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D4-49CE-AACB-121974EB1D5C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D4-49CE-AACB-121974EB1D5C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D4-49CE-AACB-121974EB1D5C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D4-49CE-AACB-121974EB1D5C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D4-49CE-AACB-121974EB1D5C}"/>
              </c:ext>
            </c:extLst>
          </c:dPt>
          <c:dPt>
            <c:idx val="8"/>
            <c:bubble3D val="0"/>
            <c:spPr>
              <a:solidFill>
                <a:srgbClr val="5F753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D4-49CE-AACB-121974EB1D5C}"/>
              </c:ext>
            </c:extLst>
          </c:dPt>
          <c:dPt>
            <c:idx val="9"/>
            <c:bubble3D val="0"/>
            <c:spPr>
              <a:solidFill>
                <a:srgbClr val="4D3B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DD4-49CE-AACB-121974EB1D5C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DD4-49CE-AACB-121974EB1D5C}"/>
              </c:ext>
            </c:extLst>
          </c:dPt>
          <c:dPt>
            <c:idx val="11"/>
            <c:bubble3D val="0"/>
            <c:spPr>
              <a:solidFill>
                <a:srgbClr val="B6570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DD4-49CE-AACB-121974EB1D5C}"/>
              </c:ext>
            </c:extLst>
          </c:dPt>
          <c:dPt>
            <c:idx val="12"/>
            <c:bubble3D val="0"/>
            <c:spPr>
              <a:solidFill>
                <a:srgbClr val="729A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DD4-49CE-AACB-121974EB1D5C}"/>
              </c:ext>
            </c:extLst>
          </c:dPt>
          <c:dPt>
            <c:idx val="13"/>
            <c:bubble3D val="0"/>
            <c:spPr>
              <a:solidFill>
                <a:srgbClr val="AFC9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DD4-49CE-AACB-121974EB1D5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DD4-49CE-AACB-121974EB1D5C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DD4-49CE-AACB-121974EB1D5C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4DD4-49CE-AACB-121974EB1D5C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4DD4-49CE-AACB-121974EB1D5C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4DD4-49CE-AACB-121974EB1D5C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4DD4-49CE-AACB-121974EB1D5C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4DD4-49CE-AACB-121974EB1D5C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4DD4-49CE-AACB-121974EB1D5C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4DD4-49CE-AACB-121974EB1D5C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4DD4-49CE-AACB-121974EB1D5C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4DD4-49CE-AACB-121974EB1D5C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4DD4-49CE-AACB-121974EB1D5C}"/>
              </c:ext>
            </c:extLst>
          </c:dPt>
          <c:cat>
            <c:strLit>
              <c:ptCount val="14"/>
              <c:pt idx="0">
                <c:v>Citrinos</c:v>
              </c:pt>
              <c:pt idx="1">
                <c:v>Culturas Permanentes</c:v>
              </c:pt>
              <c:pt idx="2">
                <c:v>Elementos Lineares E Da Paisagem</c:v>
              </c:pt>
              <c:pt idx="3">
                <c:v>Frutos De Casca Rija</c:v>
              </c:pt>
              <c:pt idx="4">
                <c:v>Frutos Frescos (Exceto Citrinos)</c:v>
              </c:pt>
              <c:pt idx="5">
                <c:v>Frutos Sub -Tropicais</c:v>
              </c:pt>
              <c:pt idx="6">
                <c:v>Misto De Culturas Permanentes</c:v>
              </c:pt>
              <c:pt idx="7">
                <c:v>Olival</c:v>
              </c:pt>
              <c:pt idx="8">
                <c:v>Outras Culturas Permanentes</c:v>
              </c:pt>
              <c:pt idx="9">
                <c:v>Outras Permanentes</c:v>
              </c:pt>
              <c:pt idx="10">
                <c:v>Pequenos Frutos</c:v>
              </c:pt>
              <c:pt idx="11">
                <c:v>Povoamento De Sobreiro</c:v>
              </c:pt>
              <c:pt idx="12">
                <c:v>Prados Permanentes</c:v>
              </c:pt>
              <c:pt idx="13">
                <c:v>Vinha</c:v>
              </c:pt>
            </c:strLit>
          </c:cat>
          <c:val>
            <c:numLit>
              <c:formatCode>#,##0</c:formatCode>
              <c:ptCount val="14"/>
              <c:pt idx="0">
                <c:v>1033.01</c:v>
              </c:pt>
              <c:pt idx="1">
                <c:v>4.24</c:v>
              </c:pt>
              <c:pt idx="2">
                <c:v>158.66</c:v>
              </c:pt>
              <c:pt idx="3">
                <c:v>74476.98</c:v>
              </c:pt>
              <c:pt idx="4">
                <c:v>9507.9699999999993</c:v>
              </c:pt>
              <c:pt idx="5">
                <c:v>2953.37</c:v>
              </c:pt>
              <c:pt idx="6">
                <c:v>7200.03</c:v>
              </c:pt>
              <c:pt idx="7">
                <c:v>75770.820000000007</c:v>
              </c:pt>
              <c:pt idx="8">
                <c:v>118.95</c:v>
              </c:pt>
              <c:pt idx="9">
                <c:v>108.12</c:v>
              </c:pt>
              <c:pt idx="10">
                <c:v>1627.22</c:v>
              </c:pt>
              <c:pt idx="11">
                <c:v>10003.85</c:v>
              </c:pt>
              <c:pt idx="12">
                <c:v>272869.64</c:v>
              </c:pt>
              <c:pt idx="13">
                <c:v>65864.08</c:v>
              </c:pt>
            </c:numLit>
          </c:val>
          <c:extLst>
            <c:ext xmlns:c16="http://schemas.microsoft.com/office/drawing/2014/chart" uri="{C3380CC4-5D6E-409C-BE32-E72D297353CC}">
              <c16:uniqueId val="{00000034-4DD4-49CE-AACB-121974EB1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[SinteseCandidaturasPU2024.xlsx]PivotChartTable10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900" b="1">
                <a:latin typeface="Trebuchet MS" panose="020B0603020202020204" pitchFamily="34" charset="0"/>
              </a:rPr>
              <a:t>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chemeClr val="accent4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rgbClr val="00B0F0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808000"/>
          </a:solidFill>
          <a:ln>
            <a:noFill/>
          </a:ln>
          <a:effectLst/>
        </c:spPr>
      </c:pivotFmt>
      <c:pivotFmt>
        <c:idx val="10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0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rgbClr val="92D050"/>
          </a:solidFill>
          <a:ln>
            <a:noFill/>
          </a:ln>
          <a:effectLst/>
        </c:spPr>
      </c:pivotFmt>
      <c:pivotFmt>
        <c:idx val="108"/>
        <c:spPr>
          <a:solidFill>
            <a:srgbClr val="5F7530"/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276A7C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rgbClr val="B65708"/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729ACA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rgbClr val="AFC97A"/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4"/>
          </a:solidFill>
          <a:ln>
            <a:noFill/>
          </a:ln>
          <a:effectLst/>
        </c:spPr>
      </c:pivotFmt>
      <c:pivotFmt>
        <c:idx val="122"/>
        <c:spPr>
          <a:solidFill>
            <a:srgbClr val="996633"/>
          </a:solidFill>
          <a:ln>
            <a:noFill/>
          </a:ln>
          <a:effectLst/>
        </c:spPr>
      </c:pivotFmt>
      <c:pivotFmt>
        <c:idx val="123"/>
        <c:spPr>
          <a:solidFill>
            <a:srgbClr val="00B0F0"/>
          </a:solidFill>
          <a:ln>
            <a:noFill/>
          </a:ln>
          <a:effectLst/>
        </c:spPr>
      </c:pivotFmt>
      <c:pivotFmt>
        <c:idx val="124"/>
        <c:spPr>
          <a:solidFill>
            <a:srgbClr val="808000"/>
          </a:solidFill>
          <a:ln>
            <a:noFill/>
          </a:ln>
          <a:effectLst/>
        </c:spPr>
      </c:pivotFmt>
      <c:pivotFmt>
        <c:idx val="12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rgbClr val="92D050"/>
          </a:solidFill>
          <a:ln>
            <a:noFill/>
          </a:ln>
          <a:effectLst/>
        </c:spPr>
      </c:pivotFmt>
      <c:pivotFmt>
        <c:idx val="129"/>
        <c:spPr>
          <a:solidFill>
            <a:srgbClr val="5F7530"/>
          </a:solidFill>
          <a:ln>
            <a:noFill/>
          </a:ln>
          <a:effectLst/>
        </c:spPr>
      </c:pivotFmt>
      <c:pivotFmt>
        <c:idx val="130"/>
        <c:spPr>
          <a:solidFill>
            <a:srgbClr val="4D3B62"/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rgbClr val="B65708"/>
          </a:solidFill>
          <a:ln>
            <a:noFill/>
          </a:ln>
          <a:effectLst/>
        </c:spPr>
      </c:pivotFmt>
      <c:pivotFmt>
        <c:idx val="133"/>
        <c:spPr>
          <a:solidFill>
            <a:srgbClr val="729ACA"/>
          </a:solidFill>
          <a:ln>
            <a:noFill/>
          </a:ln>
          <a:effectLst/>
        </c:spPr>
      </c:pivotFmt>
      <c:pivotFmt>
        <c:idx val="134"/>
        <c:spPr>
          <a:solidFill>
            <a:srgbClr val="CD7371"/>
          </a:solidFill>
          <a:ln>
            <a:noFill/>
          </a:ln>
          <a:effectLst/>
        </c:spPr>
      </c:pivotFmt>
      <c:pivotFmt>
        <c:idx val="135"/>
        <c:spPr>
          <a:solidFill>
            <a:srgbClr val="AFC97A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4"/>
          </a:solidFill>
          <a:ln>
            <a:noFill/>
          </a:ln>
          <a:effectLst/>
        </c:spPr>
      </c:pivotFmt>
      <c:pivotFmt>
        <c:idx val="138"/>
        <c:spPr>
          <a:solidFill>
            <a:srgbClr val="996633"/>
          </a:solidFill>
          <a:ln>
            <a:noFill/>
          </a:ln>
          <a:effectLst/>
        </c:spPr>
      </c:pivotFmt>
      <c:pivotFmt>
        <c:idx val="139"/>
        <c:spPr>
          <a:solidFill>
            <a:srgbClr val="00B0F0"/>
          </a:solidFill>
          <a:ln>
            <a:noFill/>
          </a:ln>
          <a:effectLst/>
        </c:spPr>
      </c:pivotFmt>
      <c:pivotFmt>
        <c:idx val="140"/>
        <c:spPr>
          <a:solidFill>
            <a:srgbClr val="808000"/>
          </a:solidFill>
          <a:ln>
            <a:noFill/>
          </a:ln>
          <a:effectLst/>
        </c:spPr>
      </c:pivotFmt>
      <c:pivotFmt>
        <c:idx val="14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92D050"/>
          </a:solidFill>
          <a:ln>
            <a:noFill/>
          </a:ln>
          <a:effectLst/>
        </c:spPr>
      </c:pivotFmt>
      <c:pivotFmt>
        <c:idx val="145"/>
        <c:spPr>
          <a:solidFill>
            <a:srgbClr val="5F7530"/>
          </a:solidFill>
          <a:ln>
            <a:noFill/>
          </a:ln>
          <a:effectLst/>
        </c:spPr>
      </c:pivotFmt>
      <c:pivotFmt>
        <c:idx val="146"/>
        <c:spPr>
          <a:solidFill>
            <a:srgbClr val="4D3B62"/>
          </a:solidFill>
          <a:ln>
            <a:noFill/>
          </a:ln>
          <a:effectLst/>
        </c:spPr>
      </c:pivotFmt>
      <c:pivotFmt>
        <c:idx val="147"/>
        <c:spPr>
          <a:solidFill>
            <a:srgbClr val="276A7C"/>
          </a:solidFill>
          <a:ln>
            <a:noFill/>
          </a:ln>
          <a:effectLst/>
        </c:spPr>
      </c:pivotFmt>
      <c:pivotFmt>
        <c:idx val="148"/>
        <c:spPr>
          <a:solidFill>
            <a:srgbClr val="B65708"/>
          </a:solidFill>
          <a:ln>
            <a:noFill/>
          </a:ln>
          <a:effectLst/>
        </c:spPr>
      </c:pivotFmt>
      <c:pivotFmt>
        <c:idx val="149"/>
        <c:spPr>
          <a:solidFill>
            <a:srgbClr val="729ACA"/>
          </a:solidFill>
          <a:ln>
            <a:noFill/>
          </a:ln>
          <a:effectLst/>
        </c:spPr>
      </c:pivotFmt>
      <c:pivotFmt>
        <c:idx val="150"/>
        <c:spPr>
          <a:solidFill>
            <a:srgbClr val="CD7371"/>
          </a:solidFill>
          <a:ln>
            <a:noFill/>
          </a:ln>
          <a:effectLst/>
        </c:spPr>
      </c:pivotFmt>
      <c:pivotFmt>
        <c:idx val="151"/>
        <c:spPr>
          <a:solidFill>
            <a:srgbClr val="AFC97A"/>
          </a:solidFill>
          <a:ln>
            <a:noFill/>
          </a:ln>
          <a:effectLst/>
        </c:spPr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4"/>
          </a:solidFill>
          <a:ln>
            <a:noFill/>
          </a:ln>
          <a:effectLst/>
        </c:spPr>
      </c:pivotFmt>
      <c:pivotFmt>
        <c:idx val="154"/>
        <c:spPr>
          <a:solidFill>
            <a:srgbClr val="996633"/>
          </a:solidFill>
          <a:ln>
            <a:noFill/>
          </a:ln>
          <a:effectLst/>
        </c:spPr>
      </c:pivotFmt>
      <c:pivotFmt>
        <c:idx val="155"/>
        <c:spPr>
          <a:solidFill>
            <a:srgbClr val="00B0F0"/>
          </a:solidFill>
          <a:ln>
            <a:noFill/>
          </a:ln>
          <a:effectLst/>
        </c:spPr>
      </c:pivotFmt>
      <c:pivotFmt>
        <c:idx val="156"/>
        <c:spPr>
          <a:solidFill>
            <a:srgbClr val="808000"/>
          </a:solidFill>
          <a:ln>
            <a:noFill/>
          </a:ln>
          <a:effectLst/>
        </c:spPr>
      </c:pivotFmt>
      <c:pivotFmt>
        <c:idx val="15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0"/>
        <c:spPr>
          <a:solidFill>
            <a:srgbClr val="92D050"/>
          </a:solidFill>
          <a:ln>
            <a:noFill/>
          </a:ln>
          <a:effectLst/>
        </c:spPr>
      </c:pivotFmt>
      <c:pivotFmt>
        <c:idx val="161"/>
        <c:spPr>
          <a:solidFill>
            <a:srgbClr val="5F7530"/>
          </a:solidFill>
          <a:ln>
            <a:noFill/>
          </a:ln>
          <a:effectLst/>
        </c:spPr>
      </c:pivotFmt>
      <c:pivotFmt>
        <c:idx val="162"/>
        <c:spPr>
          <a:solidFill>
            <a:srgbClr val="4D3B62"/>
          </a:solidFill>
          <a:ln>
            <a:noFill/>
          </a:ln>
          <a:effectLst/>
        </c:spPr>
      </c:pivotFmt>
      <c:pivotFmt>
        <c:idx val="163"/>
        <c:spPr>
          <a:solidFill>
            <a:srgbClr val="276A7C"/>
          </a:solidFill>
          <a:ln>
            <a:noFill/>
          </a:ln>
          <a:effectLst/>
        </c:spPr>
      </c:pivotFmt>
      <c:pivotFmt>
        <c:idx val="164"/>
        <c:spPr>
          <a:solidFill>
            <a:srgbClr val="B65708"/>
          </a:solidFill>
          <a:ln>
            <a:noFill/>
          </a:ln>
          <a:effectLst/>
        </c:spPr>
      </c:pivotFmt>
      <c:pivotFmt>
        <c:idx val="165"/>
        <c:spPr>
          <a:solidFill>
            <a:srgbClr val="729ACA"/>
          </a:solidFill>
          <a:ln>
            <a:noFill/>
          </a:ln>
          <a:effectLst/>
        </c:spPr>
      </c:pivotFmt>
      <c:pivotFmt>
        <c:idx val="166"/>
        <c:spPr>
          <a:solidFill>
            <a:srgbClr val="AFC97A"/>
          </a:solidFill>
          <a:ln>
            <a:noFill/>
          </a:ln>
          <a:effectLst/>
        </c:spPr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4"/>
          </a:solidFill>
          <a:ln>
            <a:noFill/>
          </a:ln>
          <a:effectLst/>
        </c:spPr>
      </c:pivotFmt>
      <c:pivotFmt>
        <c:idx val="169"/>
        <c:spPr>
          <a:solidFill>
            <a:srgbClr val="996633"/>
          </a:solidFill>
          <a:ln>
            <a:noFill/>
          </a:ln>
          <a:effectLst/>
        </c:spPr>
      </c:pivotFmt>
      <c:pivotFmt>
        <c:idx val="170"/>
        <c:spPr>
          <a:solidFill>
            <a:srgbClr val="00B0F0"/>
          </a:solidFill>
          <a:ln>
            <a:noFill/>
          </a:ln>
          <a:effectLst/>
        </c:spPr>
      </c:pivotFmt>
      <c:pivotFmt>
        <c:idx val="171"/>
        <c:spPr>
          <a:solidFill>
            <a:srgbClr val="808000"/>
          </a:solidFill>
          <a:ln>
            <a:noFill/>
          </a:ln>
          <a:effectLst/>
        </c:spPr>
      </c:pivotFmt>
      <c:pivotFmt>
        <c:idx val="17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73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7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5"/>
        <c:spPr>
          <a:solidFill>
            <a:srgbClr val="92D050"/>
          </a:solidFill>
          <a:ln>
            <a:noFill/>
          </a:ln>
          <a:effectLst/>
        </c:spPr>
      </c:pivotFmt>
      <c:pivotFmt>
        <c:idx val="176"/>
        <c:spPr>
          <a:solidFill>
            <a:srgbClr val="5F7530"/>
          </a:solidFill>
          <a:ln>
            <a:noFill/>
          </a:ln>
          <a:effectLst/>
        </c:spPr>
      </c:pivotFmt>
      <c:pivotFmt>
        <c:idx val="177"/>
        <c:spPr>
          <a:solidFill>
            <a:srgbClr val="4D3B62"/>
          </a:solidFill>
          <a:ln>
            <a:noFill/>
          </a:ln>
          <a:effectLst/>
        </c:spPr>
      </c:pivotFmt>
      <c:pivotFmt>
        <c:idx val="178"/>
        <c:spPr>
          <a:solidFill>
            <a:srgbClr val="276A7C"/>
          </a:solidFill>
          <a:ln>
            <a:noFill/>
          </a:ln>
          <a:effectLst/>
        </c:spPr>
      </c:pivotFmt>
      <c:pivotFmt>
        <c:idx val="179"/>
        <c:spPr>
          <a:solidFill>
            <a:srgbClr val="B65708"/>
          </a:solidFill>
          <a:ln>
            <a:noFill/>
          </a:ln>
          <a:effectLst/>
        </c:spPr>
      </c:pivotFmt>
      <c:pivotFmt>
        <c:idx val="180"/>
        <c:spPr>
          <a:solidFill>
            <a:srgbClr val="729ACA"/>
          </a:solidFill>
          <a:ln>
            <a:noFill/>
          </a:ln>
          <a:effectLst/>
        </c:spPr>
      </c:pivotFmt>
      <c:pivotFmt>
        <c:idx val="181"/>
        <c:spPr>
          <a:solidFill>
            <a:srgbClr val="AFC97A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D3-4AF4-B9F2-0317532D3986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D3-4AF4-B9F2-0317532D3986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4D3-4AF4-B9F2-0317532D3986}"/>
              </c:ext>
            </c:extLst>
          </c:dPt>
          <c:dPt>
            <c:idx val="3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D3-4AF4-B9F2-0317532D3986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D3-4AF4-B9F2-0317532D3986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D3-4AF4-B9F2-0317532D3986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D3-4AF4-B9F2-0317532D3986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4D3-4AF4-B9F2-0317532D3986}"/>
              </c:ext>
            </c:extLst>
          </c:dPt>
          <c:dPt>
            <c:idx val="8"/>
            <c:bubble3D val="0"/>
            <c:spPr>
              <a:solidFill>
                <a:srgbClr val="5F753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4D3-4AF4-B9F2-0317532D3986}"/>
              </c:ext>
            </c:extLst>
          </c:dPt>
          <c:dPt>
            <c:idx val="9"/>
            <c:bubble3D val="0"/>
            <c:spPr>
              <a:solidFill>
                <a:srgbClr val="4D3B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4D3-4AF4-B9F2-0317532D3986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4D3-4AF4-B9F2-0317532D3986}"/>
              </c:ext>
            </c:extLst>
          </c:dPt>
          <c:dPt>
            <c:idx val="11"/>
            <c:bubble3D val="0"/>
            <c:spPr>
              <a:solidFill>
                <a:srgbClr val="B6570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4D3-4AF4-B9F2-0317532D3986}"/>
              </c:ext>
            </c:extLst>
          </c:dPt>
          <c:dPt>
            <c:idx val="12"/>
            <c:bubble3D val="0"/>
            <c:spPr>
              <a:solidFill>
                <a:srgbClr val="729A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4D3-4AF4-B9F2-0317532D3986}"/>
              </c:ext>
            </c:extLst>
          </c:dPt>
          <c:dPt>
            <c:idx val="13"/>
            <c:bubble3D val="0"/>
            <c:spPr>
              <a:solidFill>
                <a:srgbClr val="AFC9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4D3-4AF4-B9F2-0317532D398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4D3-4AF4-B9F2-0317532D398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4D3-4AF4-B9F2-0317532D398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14D3-4AF4-B9F2-0317532D398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14D3-4AF4-B9F2-0317532D398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14D3-4AF4-B9F2-0317532D398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14D3-4AF4-B9F2-0317532D398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14D3-4AF4-B9F2-0317532D398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14D3-4AF4-B9F2-0317532D398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14D3-4AF4-B9F2-0317532D398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14D3-4AF4-B9F2-0317532D398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14D3-4AF4-B9F2-0317532D398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14D3-4AF4-B9F2-0317532D3986}"/>
              </c:ext>
            </c:extLst>
          </c:dPt>
          <c:cat>
            <c:strLit>
              <c:ptCount val="14"/>
              <c:pt idx="0">
                <c:v>Citrinos</c:v>
              </c:pt>
              <c:pt idx="1">
                <c:v>Culturas Permanentes</c:v>
              </c:pt>
              <c:pt idx="2">
                <c:v>Elementos Lineares E Da Paisagem</c:v>
              </c:pt>
              <c:pt idx="3">
                <c:v>Frutos De Casca Rija</c:v>
              </c:pt>
              <c:pt idx="4">
                <c:v>Frutos Frescos (Exceto Citrinos)</c:v>
              </c:pt>
              <c:pt idx="5">
                <c:v>Frutos Sub -Tropicais</c:v>
              </c:pt>
              <c:pt idx="6">
                <c:v>Misto De Culturas Permanentes</c:v>
              </c:pt>
              <c:pt idx="7">
                <c:v>Olival</c:v>
              </c:pt>
              <c:pt idx="8">
                <c:v>Outras Culturas Permanentes</c:v>
              </c:pt>
              <c:pt idx="9">
                <c:v>Outras Permanentes</c:v>
              </c:pt>
              <c:pt idx="10">
                <c:v>Pequenos Frutos</c:v>
              </c:pt>
              <c:pt idx="11">
                <c:v>Povoamento De Sobreiro</c:v>
              </c:pt>
              <c:pt idx="12">
                <c:v>Prados Permanentes</c:v>
              </c:pt>
              <c:pt idx="13">
                <c:v>Vinha</c:v>
              </c:pt>
            </c:strLit>
          </c:cat>
          <c:val>
            <c:numLit>
              <c:formatCode>#,##0</c:formatCode>
              <c:ptCount val="14"/>
              <c:pt idx="0">
                <c:v>570.08000000000004</c:v>
              </c:pt>
              <c:pt idx="1">
                <c:v>4.12</c:v>
              </c:pt>
              <c:pt idx="2">
                <c:v>10.32</c:v>
              </c:pt>
              <c:pt idx="3">
                <c:v>15551.58</c:v>
              </c:pt>
              <c:pt idx="4">
                <c:v>15709.38</c:v>
              </c:pt>
              <c:pt idx="5">
                <c:v>1043.8</c:v>
              </c:pt>
              <c:pt idx="6">
                <c:v>4186.6400000000003</c:v>
              </c:pt>
              <c:pt idx="7">
                <c:v>44745.02</c:v>
              </c:pt>
              <c:pt idx="8">
                <c:v>125.21</c:v>
              </c:pt>
              <c:pt idx="9">
                <c:v>66.790000000000006</c:v>
              </c:pt>
              <c:pt idx="10">
                <c:v>2211.2600000000002</c:v>
              </c:pt>
              <c:pt idx="11">
                <c:v>23597.87</c:v>
              </c:pt>
              <c:pt idx="12">
                <c:v>226701.67</c:v>
              </c:pt>
              <c:pt idx="13">
                <c:v>24131.25</c:v>
              </c:pt>
            </c:numLit>
          </c:val>
          <c:extLst>
            <c:ext xmlns:c16="http://schemas.microsoft.com/office/drawing/2014/chart" uri="{C3380CC4-5D6E-409C-BE32-E72D297353CC}">
              <c16:uniqueId val="{00000034-14D3-4AF4-B9F2-0317532D3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[SinteseCandidaturasPU2024.xlsx]PivotChartTable20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900" b="1">
                <a:latin typeface="Trebuchet MS" panose="020B0603020202020204" pitchFamily="34" charset="0"/>
              </a:rPr>
              <a:t>Alentejo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chemeClr val="accent4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rgbClr val="00B0F0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808000"/>
          </a:solidFill>
          <a:ln>
            <a:noFill/>
          </a:ln>
          <a:effectLst/>
        </c:spPr>
      </c:pivotFmt>
      <c:pivotFmt>
        <c:idx val="10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0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rgbClr val="92D050"/>
          </a:solidFill>
          <a:ln>
            <a:noFill/>
          </a:ln>
          <a:effectLst/>
        </c:spPr>
      </c:pivotFmt>
      <c:pivotFmt>
        <c:idx val="108"/>
        <c:spPr>
          <a:solidFill>
            <a:srgbClr val="5F7530"/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276A7C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rgbClr val="B65708"/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729ACA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rgbClr val="AFC97A"/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4"/>
          </a:solidFill>
          <a:ln>
            <a:noFill/>
          </a:ln>
          <a:effectLst/>
        </c:spPr>
      </c:pivotFmt>
      <c:pivotFmt>
        <c:idx val="122"/>
        <c:spPr>
          <a:solidFill>
            <a:srgbClr val="996633"/>
          </a:solidFill>
          <a:ln>
            <a:noFill/>
          </a:ln>
          <a:effectLst/>
        </c:spPr>
      </c:pivotFmt>
      <c:pivotFmt>
        <c:idx val="123"/>
        <c:spPr>
          <a:solidFill>
            <a:srgbClr val="00B0F0"/>
          </a:solidFill>
          <a:ln>
            <a:noFill/>
          </a:ln>
          <a:effectLst/>
        </c:spPr>
      </c:pivotFmt>
      <c:pivotFmt>
        <c:idx val="124"/>
        <c:spPr>
          <a:solidFill>
            <a:srgbClr val="808000"/>
          </a:solidFill>
          <a:ln>
            <a:noFill/>
          </a:ln>
          <a:effectLst/>
        </c:spPr>
      </c:pivotFmt>
      <c:pivotFmt>
        <c:idx val="12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rgbClr val="92D050"/>
          </a:solidFill>
          <a:ln>
            <a:noFill/>
          </a:ln>
          <a:effectLst/>
        </c:spPr>
      </c:pivotFmt>
      <c:pivotFmt>
        <c:idx val="129"/>
        <c:spPr>
          <a:solidFill>
            <a:srgbClr val="5F7530"/>
          </a:solidFill>
          <a:ln>
            <a:noFill/>
          </a:ln>
          <a:effectLst/>
        </c:spPr>
      </c:pivotFmt>
      <c:pivotFmt>
        <c:idx val="130"/>
        <c:spPr>
          <a:solidFill>
            <a:srgbClr val="4D3B62"/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rgbClr val="B65708"/>
          </a:solidFill>
          <a:ln>
            <a:noFill/>
          </a:ln>
          <a:effectLst/>
        </c:spPr>
      </c:pivotFmt>
      <c:pivotFmt>
        <c:idx val="133"/>
        <c:spPr>
          <a:solidFill>
            <a:srgbClr val="729ACA"/>
          </a:solidFill>
          <a:ln>
            <a:noFill/>
          </a:ln>
          <a:effectLst/>
        </c:spPr>
      </c:pivotFmt>
      <c:pivotFmt>
        <c:idx val="134"/>
        <c:spPr>
          <a:solidFill>
            <a:srgbClr val="CD7371"/>
          </a:solidFill>
          <a:ln>
            <a:noFill/>
          </a:ln>
          <a:effectLst/>
        </c:spPr>
      </c:pivotFmt>
      <c:pivotFmt>
        <c:idx val="135"/>
        <c:spPr>
          <a:solidFill>
            <a:srgbClr val="AFC97A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4"/>
          </a:solidFill>
          <a:ln>
            <a:noFill/>
          </a:ln>
          <a:effectLst/>
        </c:spPr>
      </c:pivotFmt>
      <c:pivotFmt>
        <c:idx val="138"/>
        <c:spPr>
          <a:solidFill>
            <a:srgbClr val="996633"/>
          </a:solidFill>
          <a:ln>
            <a:noFill/>
          </a:ln>
          <a:effectLst/>
        </c:spPr>
      </c:pivotFmt>
      <c:pivotFmt>
        <c:idx val="139"/>
        <c:spPr>
          <a:solidFill>
            <a:srgbClr val="00B0F0"/>
          </a:solidFill>
          <a:ln>
            <a:noFill/>
          </a:ln>
          <a:effectLst/>
        </c:spPr>
      </c:pivotFmt>
      <c:pivotFmt>
        <c:idx val="140"/>
        <c:spPr>
          <a:solidFill>
            <a:srgbClr val="808000"/>
          </a:solidFill>
          <a:ln>
            <a:noFill/>
          </a:ln>
          <a:effectLst/>
        </c:spPr>
      </c:pivotFmt>
      <c:pivotFmt>
        <c:idx val="14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92D050"/>
          </a:solidFill>
          <a:ln>
            <a:noFill/>
          </a:ln>
          <a:effectLst/>
        </c:spPr>
      </c:pivotFmt>
      <c:pivotFmt>
        <c:idx val="145"/>
        <c:spPr>
          <a:solidFill>
            <a:srgbClr val="5F7530"/>
          </a:solidFill>
          <a:ln>
            <a:noFill/>
          </a:ln>
          <a:effectLst/>
        </c:spPr>
      </c:pivotFmt>
      <c:pivotFmt>
        <c:idx val="146"/>
        <c:spPr>
          <a:solidFill>
            <a:srgbClr val="4D3B62"/>
          </a:solidFill>
          <a:ln>
            <a:noFill/>
          </a:ln>
          <a:effectLst/>
        </c:spPr>
      </c:pivotFmt>
      <c:pivotFmt>
        <c:idx val="147"/>
        <c:spPr>
          <a:solidFill>
            <a:srgbClr val="276A7C"/>
          </a:solidFill>
          <a:ln>
            <a:noFill/>
          </a:ln>
          <a:effectLst/>
        </c:spPr>
      </c:pivotFmt>
      <c:pivotFmt>
        <c:idx val="148"/>
        <c:spPr>
          <a:solidFill>
            <a:srgbClr val="B65708"/>
          </a:solidFill>
          <a:ln>
            <a:noFill/>
          </a:ln>
          <a:effectLst/>
        </c:spPr>
      </c:pivotFmt>
      <c:pivotFmt>
        <c:idx val="149"/>
        <c:spPr>
          <a:solidFill>
            <a:srgbClr val="729ACA"/>
          </a:solidFill>
          <a:ln>
            <a:noFill/>
          </a:ln>
          <a:effectLst/>
        </c:spPr>
      </c:pivotFmt>
      <c:pivotFmt>
        <c:idx val="150"/>
        <c:spPr>
          <a:solidFill>
            <a:srgbClr val="CD7371"/>
          </a:solidFill>
          <a:ln>
            <a:noFill/>
          </a:ln>
          <a:effectLst/>
        </c:spPr>
      </c:pivotFmt>
      <c:pivotFmt>
        <c:idx val="151"/>
        <c:spPr>
          <a:solidFill>
            <a:srgbClr val="AFC97A"/>
          </a:solidFill>
          <a:ln>
            <a:noFill/>
          </a:ln>
          <a:effectLst/>
        </c:spPr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4"/>
          </a:solidFill>
          <a:ln>
            <a:noFill/>
          </a:ln>
          <a:effectLst/>
        </c:spPr>
      </c:pivotFmt>
      <c:pivotFmt>
        <c:idx val="154"/>
        <c:spPr>
          <a:solidFill>
            <a:srgbClr val="996633"/>
          </a:solidFill>
          <a:ln>
            <a:noFill/>
          </a:ln>
          <a:effectLst/>
        </c:spPr>
      </c:pivotFmt>
      <c:pivotFmt>
        <c:idx val="155"/>
        <c:spPr>
          <a:solidFill>
            <a:srgbClr val="00B0F0"/>
          </a:solidFill>
          <a:ln>
            <a:noFill/>
          </a:ln>
          <a:effectLst/>
        </c:spPr>
      </c:pivotFmt>
      <c:pivotFmt>
        <c:idx val="156"/>
        <c:spPr>
          <a:solidFill>
            <a:srgbClr val="808000"/>
          </a:solidFill>
          <a:ln>
            <a:noFill/>
          </a:ln>
          <a:effectLst/>
        </c:spPr>
      </c:pivotFmt>
      <c:pivotFmt>
        <c:idx val="15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0"/>
        <c:spPr>
          <a:solidFill>
            <a:srgbClr val="92D050"/>
          </a:solidFill>
          <a:ln>
            <a:noFill/>
          </a:ln>
          <a:effectLst/>
        </c:spPr>
      </c:pivotFmt>
      <c:pivotFmt>
        <c:idx val="161"/>
        <c:spPr>
          <a:solidFill>
            <a:srgbClr val="5F7530"/>
          </a:solidFill>
          <a:ln>
            <a:noFill/>
          </a:ln>
          <a:effectLst/>
        </c:spPr>
      </c:pivotFmt>
      <c:pivotFmt>
        <c:idx val="162"/>
        <c:spPr>
          <a:solidFill>
            <a:srgbClr val="4D3B62"/>
          </a:solidFill>
          <a:ln>
            <a:noFill/>
          </a:ln>
          <a:effectLst/>
        </c:spPr>
      </c:pivotFmt>
      <c:pivotFmt>
        <c:idx val="163"/>
        <c:spPr>
          <a:solidFill>
            <a:srgbClr val="276A7C"/>
          </a:solidFill>
          <a:ln>
            <a:noFill/>
          </a:ln>
          <a:effectLst/>
        </c:spPr>
      </c:pivotFmt>
      <c:pivotFmt>
        <c:idx val="164"/>
        <c:spPr>
          <a:solidFill>
            <a:srgbClr val="B65708"/>
          </a:solidFill>
          <a:ln>
            <a:noFill/>
          </a:ln>
          <a:effectLst/>
        </c:spPr>
      </c:pivotFmt>
      <c:pivotFmt>
        <c:idx val="165"/>
        <c:spPr>
          <a:solidFill>
            <a:srgbClr val="729ACA"/>
          </a:solidFill>
          <a:ln>
            <a:noFill/>
          </a:ln>
          <a:effectLst/>
        </c:spPr>
      </c:pivotFmt>
      <c:pivotFmt>
        <c:idx val="166"/>
        <c:spPr>
          <a:solidFill>
            <a:srgbClr val="AFC97A"/>
          </a:solidFill>
          <a:ln>
            <a:noFill/>
          </a:ln>
          <a:effectLst/>
        </c:spPr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4"/>
          </a:solidFill>
          <a:ln>
            <a:noFill/>
          </a:ln>
          <a:effectLst/>
        </c:spPr>
      </c:pivotFmt>
      <c:pivotFmt>
        <c:idx val="169"/>
        <c:spPr>
          <a:solidFill>
            <a:srgbClr val="996633"/>
          </a:solidFill>
          <a:ln>
            <a:noFill/>
          </a:ln>
          <a:effectLst/>
        </c:spPr>
      </c:pivotFmt>
      <c:pivotFmt>
        <c:idx val="170"/>
        <c:spPr>
          <a:solidFill>
            <a:srgbClr val="00B0F0"/>
          </a:solidFill>
          <a:ln>
            <a:noFill/>
          </a:ln>
          <a:effectLst/>
        </c:spPr>
      </c:pivotFmt>
      <c:pivotFmt>
        <c:idx val="171"/>
        <c:spPr>
          <a:solidFill>
            <a:srgbClr val="808000"/>
          </a:solidFill>
          <a:ln>
            <a:noFill/>
          </a:ln>
          <a:effectLst/>
        </c:spPr>
      </c:pivotFmt>
      <c:pivotFmt>
        <c:idx val="17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73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7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5"/>
        <c:spPr>
          <a:solidFill>
            <a:srgbClr val="92D050"/>
          </a:solidFill>
          <a:ln>
            <a:noFill/>
          </a:ln>
          <a:effectLst/>
        </c:spPr>
      </c:pivotFmt>
      <c:pivotFmt>
        <c:idx val="176"/>
        <c:spPr>
          <a:solidFill>
            <a:srgbClr val="5F7530"/>
          </a:solidFill>
          <a:ln>
            <a:noFill/>
          </a:ln>
          <a:effectLst/>
        </c:spPr>
      </c:pivotFmt>
      <c:pivotFmt>
        <c:idx val="177"/>
        <c:spPr>
          <a:solidFill>
            <a:srgbClr val="4D3B62"/>
          </a:solidFill>
          <a:ln>
            <a:noFill/>
          </a:ln>
          <a:effectLst/>
        </c:spPr>
      </c:pivotFmt>
      <c:pivotFmt>
        <c:idx val="178"/>
        <c:spPr>
          <a:solidFill>
            <a:srgbClr val="276A7C"/>
          </a:solidFill>
          <a:ln>
            <a:noFill/>
          </a:ln>
          <a:effectLst/>
        </c:spPr>
      </c:pivotFmt>
      <c:pivotFmt>
        <c:idx val="179"/>
        <c:spPr>
          <a:solidFill>
            <a:srgbClr val="B65708"/>
          </a:solidFill>
          <a:ln>
            <a:noFill/>
          </a:ln>
          <a:effectLst/>
        </c:spPr>
      </c:pivotFmt>
      <c:pivotFmt>
        <c:idx val="180"/>
        <c:spPr>
          <a:solidFill>
            <a:srgbClr val="729ACA"/>
          </a:solidFill>
          <a:ln>
            <a:noFill/>
          </a:ln>
          <a:effectLst/>
        </c:spPr>
      </c:pivotFmt>
      <c:pivotFmt>
        <c:idx val="181"/>
        <c:spPr>
          <a:solidFill>
            <a:srgbClr val="AFC97A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AD-4812-B87A-1E7E7F5052B6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AD-4812-B87A-1E7E7F5052B6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AD-4812-B87A-1E7E7F5052B6}"/>
              </c:ext>
            </c:extLst>
          </c:dPt>
          <c:dPt>
            <c:idx val="3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AD-4812-B87A-1E7E7F5052B6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AD-4812-B87A-1E7E7F5052B6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8AD-4812-B87A-1E7E7F5052B6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8AD-4812-B87A-1E7E7F5052B6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8AD-4812-B87A-1E7E7F5052B6}"/>
              </c:ext>
            </c:extLst>
          </c:dPt>
          <c:dPt>
            <c:idx val="8"/>
            <c:bubble3D val="0"/>
            <c:spPr>
              <a:solidFill>
                <a:srgbClr val="5F753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8AD-4812-B87A-1E7E7F5052B6}"/>
              </c:ext>
            </c:extLst>
          </c:dPt>
          <c:dPt>
            <c:idx val="9"/>
            <c:bubble3D val="0"/>
            <c:spPr>
              <a:solidFill>
                <a:srgbClr val="4D3B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8AD-4812-B87A-1E7E7F5052B6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8AD-4812-B87A-1E7E7F5052B6}"/>
              </c:ext>
            </c:extLst>
          </c:dPt>
          <c:dPt>
            <c:idx val="11"/>
            <c:bubble3D val="0"/>
            <c:spPr>
              <a:solidFill>
                <a:srgbClr val="B6570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8AD-4812-B87A-1E7E7F5052B6}"/>
              </c:ext>
            </c:extLst>
          </c:dPt>
          <c:dPt>
            <c:idx val="12"/>
            <c:bubble3D val="0"/>
            <c:spPr>
              <a:solidFill>
                <a:srgbClr val="729A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8AD-4812-B87A-1E7E7F5052B6}"/>
              </c:ext>
            </c:extLst>
          </c:dPt>
          <c:dPt>
            <c:idx val="13"/>
            <c:bubble3D val="0"/>
            <c:spPr>
              <a:solidFill>
                <a:srgbClr val="AFC9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8AD-4812-B87A-1E7E7F5052B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8AD-4812-B87A-1E7E7F5052B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8AD-4812-B87A-1E7E7F5052B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8AD-4812-B87A-1E7E7F5052B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8AD-4812-B87A-1E7E7F5052B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8AD-4812-B87A-1E7E7F5052B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8AD-4812-B87A-1E7E7F5052B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8AD-4812-B87A-1E7E7F5052B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B8AD-4812-B87A-1E7E7F5052B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8AD-4812-B87A-1E7E7F5052B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B8AD-4812-B87A-1E7E7F5052B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B8AD-4812-B87A-1E7E7F5052B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B8AD-4812-B87A-1E7E7F5052B6}"/>
              </c:ext>
            </c:extLst>
          </c:dPt>
          <c:cat>
            <c:strLit>
              <c:ptCount val="14"/>
              <c:pt idx="0">
                <c:v>Citrinos</c:v>
              </c:pt>
              <c:pt idx="1">
                <c:v>Culturas Permanentes</c:v>
              </c:pt>
              <c:pt idx="2">
                <c:v>Elementos Lineares E Da Paisagem</c:v>
              </c:pt>
              <c:pt idx="3">
                <c:v>Frutos De Casca Rija</c:v>
              </c:pt>
              <c:pt idx="4">
                <c:v>Frutos Frescos (Exceto Citrinos)</c:v>
              </c:pt>
              <c:pt idx="5">
                <c:v>Frutos Sub -Tropicais</c:v>
              </c:pt>
              <c:pt idx="6">
                <c:v>Misto De Culturas Permanentes</c:v>
              </c:pt>
              <c:pt idx="7">
                <c:v>Olival</c:v>
              </c:pt>
              <c:pt idx="8">
                <c:v>Outras Culturas Permanentes</c:v>
              </c:pt>
              <c:pt idx="9">
                <c:v>Outras Permanentes</c:v>
              </c:pt>
              <c:pt idx="10">
                <c:v>Pequenos Frutos</c:v>
              </c:pt>
              <c:pt idx="11">
                <c:v>Povoamento De Sobreiro</c:v>
              </c:pt>
              <c:pt idx="12">
                <c:v>Prados Permanentes</c:v>
              </c:pt>
              <c:pt idx="13">
                <c:v>Vinha</c:v>
              </c:pt>
            </c:strLit>
          </c:cat>
          <c:val>
            <c:numLit>
              <c:formatCode>#,##0</c:formatCode>
              <c:ptCount val="14"/>
              <c:pt idx="0">
                <c:v>2634.71</c:v>
              </c:pt>
              <c:pt idx="1">
                <c:v>27.63</c:v>
              </c:pt>
              <c:pt idx="2">
                <c:v>1.65</c:v>
              </c:pt>
              <c:pt idx="3">
                <c:v>101779.85</c:v>
              </c:pt>
              <c:pt idx="4">
                <c:v>2187.46</c:v>
              </c:pt>
              <c:pt idx="5">
                <c:v>4309.6899999999996</c:v>
              </c:pt>
              <c:pt idx="6">
                <c:v>9770.23</c:v>
              </c:pt>
              <c:pt idx="7">
                <c:v>196132</c:v>
              </c:pt>
              <c:pt idx="8">
                <c:v>470.74</c:v>
              </c:pt>
              <c:pt idx="9">
                <c:v>96.31</c:v>
              </c:pt>
              <c:pt idx="10">
                <c:v>2365.7399999999998</c:v>
              </c:pt>
              <c:pt idx="11">
                <c:v>285498.88</c:v>
              </c:pt>
              <c:pt idx="12">
                <c:v>1045180.28</c:v>
              </c:pt>
              <c:pt idx="13">
                <c:v>30879.040000000001</c:v>
              </c:pt>
            </c:numLit>
          </c:val>
          <c:extLst>
            <c:ext xmlns:c16="http://schemas.microsoft.com/office/drawing/2014/chart" uri="{C3380CC4-5D6E-409C-BE32-E72D297353CC}">
              <c16:uniqueId val="{00000034-B8AD-4812-B87A-1E7E7F505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[SinteseCandidaturasPU2024.xlsx]PivotChartTable21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900" b="1">
                <a:latin typeface="Trebuchet MS" panose="020B0603020202020204" pitchFamily="34" charset="0"/>
              </a:rPr>
              <a:t>AML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chemeClr val="accent4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rgbClr val="00B0F0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808000"/>
          </a:solidFill>
          <a:ln>
            <a:noFill/>
          </a:ln>
          <a:effectLst/>
        </c:spPr>
      </c:pivotFmt>
      <c:pivotFmt>
        <c:idx val="10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0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rgbClr val="92D050"/>
          </a:solidFill>
          <a:ln>
            <a:noFill/>
          </a:ln>
          <a:effectLst/>
        </c:spPr>
      </c:pivotFmt>
      <c:pivotFmt>
        <c:idx val="108"/>
        <c:spPr>
          <a:solidFill>
            <a:srgbClr val="5F7530"/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276A7C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rgbClr val="B65708"/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729ACA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rgbClr val="AFC97A"/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4"/>
          </a:solidFill>
          <a:ln>
            <a:noFill/>
          </a:ln>
          <a:effectLst/>
        </c:spPr>
      </c:pivotFmt>
      <c:pivotFmt>
        <c:idx val="122"/>
        <c:spPr>
          <a:solidFill>
            <a:srgbClr val="996633"/>
          </a:solidFill>
          <a:ln>
            <a:noFill/>
          </a:ln>
          <a:effectLst/>
        </c:spPr>
      </c:pivotFmt>
      <c:pivotFmt>
        <c:idx val="123"/>
        <c:spPr>
          <a:solidFill>
            <a:srgbClr val="00B0F0"/>
          </a:solidFill>
          <a:ln>
            <a:noFill/>
          </a:ln>
          <a:effectLst/>
        </c:spPr>
      </c:pivotFmt>
      <c:pivotFmt>
        <c:idx val="124"/>
        <c:spPr>
          <a:solidFill>
            <a:srgbClr val="808000"/>
          </a:solidFill>
          <a:ln>
            <a:noFill/>
          </a:ln>
          <a:effectLst/>
        </c:spPr>
      </c:pivotFmt>
      <c:pivotFmt>
        <c:idx val="12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rgbClr val="92D050"/>
          </a:solidFill>
          <a:ln>
            <a:noFill/>
          </a:ln>
          <a:effectLst/>
        </c:spPr>
      </c:pivotFmt>
      <c:pivotFmt>
        <c:idx val="129"/>
        <c:spPr>
          <a:solidFill>
            <a:srgbClr val="5F7530"/>
          </a:solidFill>
          <a:ln>
            <a:noFill/>
          </a:ln>
          <a:effectLst/>
        </c:spPr>
      </c:pivotFmt>
      <c:pivotFmt>
        <c:idx val="130"/>
        <c:spPr>
          <a:solidFill>
            <a:srgbClr val="4D3B62"/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rgbClr val="B65708"/>
          </a:solidFill>
          <a:ln>
            <a:noFill/>
          </a:ln>
          <a:effectLst/>
        </c:spPr>
      </c:pivotFmt>
      <c:pivotFmt>
        <c:idx val="133"/>
        <c:spPr>
          <a:solidFill>
            <a:srgbClr val="729ACA"/>
          </a:solidFill>
          <a:ln>
            <a:noFill/>
          </a:ln>
          <a:effectLst/>
        </c:spPr>
      </c:pivotFmt>
      <c:pivotFmt>
        <c:idx val="134"/>
        <c:spPr>
          <a:solidFill>
            <a:srgbClr val="CD7371"/>
          </a:solidFill>
          <a:ln>
            <a:noFill/>
          </a:ln>
          <a:effectLst/>
        </c:spPr>
      </c:pivotFmt>
      <c:pivotFmt>
        <c:idx val="135"/>
        <c:spPr>
          <a:solidFill>
            <a:srgbClr val="AFC97A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4"/>
          </a:solidFill>
          <a:ln>
            <a:noFill/>
          </a:ln>
          <a:effectLst/>
        </c:spPr>
      </c:pivotFmt>
      <c:pivotFmt>
        <c:idx val="138"/>
        <c:spPr>
          <a:solidFill>
            <a:srgbClr val="996633"/>
          </a:solidFill>
          <a:ln>
            <a:noFill/>
          </a:ln>
          <a:effectLst/>
        </c:spPr>
      </c:pivotFmt>
      <c:pivotFmt>
        <c:idx val="139"/>
        <c:spPr>
          <a:solidFill>
            <a:srgbClr val="00B0F0"/>
          </a:solidFill>
          <a:ln>
            <a:noFill/>
          </a:ln>
          <a:effectLst/>
        </c:spPr>
      </c:pivotFmt>
      <c:pivotFmt>
        <c:idx val="140"/>
        <c:spPr>
          <a:solidFill>
            <a:srgbClr val="808000"/>
          </a:solidFill>
          <a:ln>
            <a:noFill/>
          </a:ln>
          <a:effectLst/>
        </c:spPr>
      </c:pivotFmt>
      <c:pivotFmt>
        <c:idx val="14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92D050"/>
          </a:solidFill>
          <a:ln>
            <a:noFill/>
          </a:ln>
          <a:effectLst/>
        </c:spPr>
      </c:pivotFmt>
      <c:pivotFmt>
        <c:idx val="145"/>
        <c:spPr>
          <a:solidFill>
            <a:srgbClr val="5F7530"/>
          </a:solidFill>
          <a:ln>
            <a:noFill/>
          </a:ln>
          <a:effectLst/>
        </c:spPr>
      </c:pivotFmt>
      <c:pivotFmt>
        <c:idx val="146"/>
        <c:spPr>
          <a:solidFill>
            <a:srgbClr val="4D3B62"/>
          </a:solidFill>
          <a:ln>
            <a:noFill/>
          </a:ln>
          <a:effectLst/>
        </c:spPr>
      </c:pivotFmt>
      <c:pivotFmt>
        <c:idx val="147"/>
        <c:spPr>
          <a:solidFill>
            <a:srgbClr val="276A7C"/>
          </a:solidFill>
          <a:ln>
            <a:noFill/>
          </a:ln>
          <a:effectLst/>
        </c:spPr>
      </c:pivotFmt>
      <c:pivotFmt>
        <c:idx val="148"/>
        <c:spPr>
          <a:solidFill>
            <a:srgbClr val="B65708"/>
          </a:solidFill>
          <a:ln>
            <a:noFill/>
          </a:ln>
          <a:effectLst/>
        </c:spPr>
      </c:pivotFmt>
      <c:pivotFmt>
        <c:idx val="149"/>
        <c:spPr>
          <a:solidFill>
            <a:srgbClr val="729ACA"/>
          </a:solidFill>
          <a:ln>
            <a:noFill/>
          </a:ln>
          <a:effectLst/>
        </c:spPr>
      </c:pivotFmt>
      <c:pivotFmt>
        <c:idx val="150"/>
        <c:spPr>
          <a:solidFill>
            <a:srgbClr val="CD7371"/>
          </a:solidFill>
          <a:ln>
            <a:noFill/>
          </a:ln>
          <a:effectLst/>
        </c:spPr>
      </c:pivotFmt>
      <c:pivotFmt>
        <c:idx val="151"/>
        <c:spPr>
          <a:solidFill>
            <a:srgbClr val="AFC97A"/>
          </a:solidFill>
          <a:ln>
            <a:noFill/>
          </a:ln>
          <a:effectLst/>
        </c:spPr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4"/>
          </a:solidFill>
          <a:ln>
            <a:noFill/>
          </a:ln>
          <a:effectLst/>
        </c:spPr>
      </c:pivotFmt>
      <c:pivotFmt>
        <c:idx val="154"/>
        <c:spPr>
          <a:solidFill>
            <a:srgbClr val="996633"/>
          </a:solidFill>
          <a:ln>
            <a:noFill/>
          </a:ln>
          <a:effectLst/>
        </c:spPr>
      </c:pivotFmt>
      <c:pivotFmt>
        <c:idx val="155"/>
        <c:spPr>
          <a:solidFill>
            <a:srgbClr val="00B0F0"/>
          </a:solidFill>
          <a:ln>
            <a:noFill/>
          </a:ln>
          <a:effectLst/>
        </c:spPr>
      </c:pivotFmt>
      <c:pivotFmt>
        <c:idx val="156"/>
        <c:spPr>
          <a:solidFill>
            <a:srgbClr val="808000"/>
          </a:solidFill>
          <a:ln>
            <a:noFill/>
          </a:ln>
          <a:effectLst/>
        </c:spPr>
      </c:pivotFmt>
      <c:pivotFmt>
        <c:idx val="15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0"/>
        <c:spPr>
          <a:solidFill>
            <a:srgbClr val="92D050"/>
          </a:solidFill>
          <a:ln>
            <a:noFill/>
          </a:ln>
          <a:effectLst/>
        </c:spPr>
      </c:pivotFmt>
      <c:pivotFmt>
        <c:idx val="161"/>
        <c:spPr>
          <a:solidFill>
            <a:srgbClr val="5F7530"/>
          </a:solidFill>
          <a:ln>
            <a:noFill/>
          </a:ln>
          <a:effectLst/>
        </c:spPr>
      </c:pivotFmt>
      <c:pivotFmt>
        <c:idx val="162"/>
        <c:spPr>
          <a:solidFill>
            <a:srgbClr val="4D3B62"/>
          </a:solidFill>
          <a:ln>
            <a:noFill/>
          </a:ln>
          <a:effectLst/>
        </c:spPr>
      </c:pivotFmt>
      <c:pivotFmt>
        <c:idx val="163"/>
        <c:spPr>
          <a:solidFill>
            <a:srgbClr val="276A7C"/>
          </a:solidFill>
          <a:ln>
            <a:noFill/>
          </a:ln>
          <a:effectLst/>
        </c:spPr>
      </c:pivotFmt>
      <c:pivotFmt>
        <c:idx val="164"/>
        <c:spPr>
          <a:solidFill>
            <a:srgbClr val="B65708"/>
          </a:solidFill>
          <a:ln>
            <a:noFill/>
          </a:ln>
          <a:effectLst/>
        </c:spPr>
      </c:pivotFmt>
      <c:pivotFmt>
        <c:idx val="165"/>
        <c:spPr>
          <a:solidFill>
            <a:srgbClr val="729ACA"/>
          </a:solidFill>
          <a:ln>
            <a:noFill/>
          </a:ln>
          <a:effectLst/>
        </c:spPr>
      </c:pivotFmt>
      <c:pivotFmt>
        <c:idx val="166"/>
        <c:spPr>
          <a:solidFill>
            <a:srgbClr val="AFC97A"/>
          </a:solidFill>
          <a:ln>
            <a:noFill/>
          </a:ln>
          <a:effectLst/>
        </c:spPr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4"/>
          </a:solidFill>
          <a:ln>
            <a:noFill/>
          </a:ln>
          <a:effectLst/>
        </c:spPr>
      </c:pivotFmt>
      <c:pivotFmt>
        <c:idx val="169"/>
        <c:spPr>
          <a:solidFill>
            <a:srgbClr val="996633"/>
          </a:solidFill>
          <a:ln>
            <a:noFill/>
          </a:ln>
          <a:effectLst/>
        </c:spPr>
      </c:pivotFmt>
      <c:pivotFmt>
        <c:idx val="170"/>
        <c:spPr>
          <a:solidFill>
            <a:srgbClr val="00B0F0"/>
          </a:solidFill>
          <a:ln>
            <a:noFill/>
          </a:ln>
          <a:effectLst/>
        </c:spPr>
      </c:pivotFmt>
      <c:pivotFmt>
        <c:idx val="171"/>
        <c:spPr>
          <a:solidFill>
            <a:srgbClr val="808000"/>
          </a:solidFill>
          <a:ln>
            <a:noFill/>
          </a:ln>
          <a:effectLst/>
        </c:spPr>
      </c:pivotFmt>
      <c:pivotFmt>
        <c:idx val="17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73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7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5"/>
        <c:spPr>
          <a:solidFill>
            <a:srgbClr val="92D050"/>
          </a:solidFill>
          <a:ln>
            <a:noFill/>
          </a:ln>
          <a:effectLst/>
        </c:spPr>
      </c:pivotFmt>
      <c:pivotFmt>
        <c:idx val="176"/>
        <c:spPr>
          <a:solidFill>
            <a:srgbClr val="5F7530"/>
          </a:solidFill>
          <a:ln>
            <a:noFill/>
          </a:ln>
          <a:effectLst/>
        </c:spPr>
      </c:pivotFmt>
      <c:pivotFmt>
        <c:idx val="177"/>
        <c:spPr>
          <a:solidFill>
            <a:srgbClr val="4D3B62"/>
          </a:solidFill>
          <a:ln>
            <a:noFill/>
          </a:ln>
          <a:effectLst/>
        </c:spPr>
      </c:pivotFmt>
      <c:pivotFmt>
        <c:idx val="178"/>
        <c:spPr>
          <a:solidFill>
            <a:srgbClr val="276A7C"/>
          </a:solidFill>
          <a:ln>
            <a:noFill/>
          </a:ln>
          <a:effectLst/>
        </c:spPr>
      </c:pivotFmt>
      <c:pivotFmt>
        <c:idx val="179"/>
        <c:spPr>
          <a:solidFill>
            <a:srgbClr val="B65708"/>
          </a:solidFill>
          <a:ln>
            <a:noFill/>
          </a:ln>
          <a:effectLst/>
        </c:spPr>
      </c:pivotFmt>
      <c:pivotFmt>
        <c:idx val="180"/>
        <c:spPr>
          <a:solidFill>
            <a:srgbClr val="729ACA"/>
          </a:solidFill>
          <a:ln>
            <a:noFill/>
          </a:ln>
          <a:effectLst/>
        </c:spPr>
      </c:pivotFmt>
      <c:pivotFmt>
        <c:idx val="181"/>
        <c:spPr>
          <a:solidFill>
            <a:srgbClr val="AFC97A"/>
          </a:solidFill>
          <a:ln>
            <a:noFill/>
          </a:ln>
          <a:effectLst/>
        </c:spPr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07-471B-9C34-CF8A39FA0AC5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07-471B-9C34-CF8A39FA0AC5}"/>
              </c:ext>
            </c:extLst>
          </c:dPt>
          <c:dPt>
            <c:idx val="2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07-471B-9C34-CF8A39FA0AC5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07-471B-9C34-CF8A39FA0AC5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507-471B-9C34-CF8A39FA0AC5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507-471B-9C34-CF8A39FA0AC5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507-471B-9C34-CF8A39FA0AC5}"/>
              </c:ext>
            </c:extLst>
          </c:dPt>
          <c:dPt>
            <c:idx val="7"/>
            <c:bubble3D val="0"/>
            <c:spPr>
              <a:solidFill>
                <a:srgbClr val="5F753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507-471B-9C34-CF8A39FA0AC5}"/>
              </c:ext>
            </c:extLst>
          </c:dPt>
          <c:dPt>
            <c:idx val="8"/>
            <c:bubble3D val="0"/>
            <c:spPr>
              <a:solidFill>
                <a:srgbClr val="4D3B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507-471B-9C34-CF8A39FA0AC5}"/>
              </c:ext>
            </c:extLst>
          </c:dPt>
          <c:dPt>
            <c:idx val="9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507-471B-9C34-CF8A39FA0AC5}"/>
              </c:ext>
            </c:extLst>
          </c:dPt>
          <c:dPt>
            <c:idx val="10"/>
            <c:bubble3D val="0"/>
            <c:spPr>
              <a:solidFill>
                <a:srgbClr val="B6570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07-471B-9C34-CF8A39FA0AC5}"/>
              </c:ext>
            </c:extLst>
          </c:dPt>
          <c:dPt>
            <c:idx val="11"/>
            <c:bubble3D val="0"/>
            <c:spPr>
              <a:solidFill>
                <a:srgbClr val="729A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507-471B-9C34-CF8A39FA0AC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507-471B-9C34-CF8A39FA0AC5}"/>
              </c:ext>
            </c:extLst>
          </c:dPt>
          <c:dPt>
            <c:idx val="13"/>
            <c:bubble3D val="0"/>
            <c:spPr>
              <a:solidFill>
                <a:srgbClr val="AFC9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507-471B-9C34-CF8A39FA0AC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507-471B-9C34-CF8A39FA0AC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507-471B-9C34-CF8A39FA0AC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507-471B-9C34-CF8A39FA0AC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5507-471B-9C34-CF8A39FA0AC5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5507-471B-9C34-CF8A39FA0AC5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5507-471B-9C34-CF8A39FA0AC5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507-471B-9C34-CF8A39FA0AC5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5507-471B-9C34-CF8A39FA0AC5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5507-471B-9C34-CF8A39FA0AC5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5507-471B-9C34-CF8A39FA0AC5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5507-471B-9C34-CF8A39FA0AC5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5507-471B-9C34-CF8A39FA0AC5}"/>
              </c:ext>
            </c:extLst>
          </c:dPt>
          <c:cat>
            <c:strLit>
              <c:ptCount val="14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Outras Permanentes</c:v>
              </c:pt>
              <c:pt idx="9">
                <c:v>Pequenos Frutos</c:v>
              </c:pt>
              <c:pt idx="10">
                <c:v>Povoamento De Sobreiro</c:v>
              </c:pt>
              <c:pt idx="11">
                <c:v>Prados Permanentes</c:v>
              </c:pt>
              <c:pt idx="12">
                <c:v>Sem Grupo De Culturas</c:v>
              </c:pt>
              <c:pt idx="13">
                <c:v>Vinha</c:v>
              </c:pt>
            </c:strLit>
          </c:cat>
          <c:val>
            <c:numLit>
              <c:formatCode>#,##0</c:formatCode>
              <c:ptCount val="14"/>
              <c:pt idx="0">
                <c:v>363.09</c:v>
              </c:pt>
              <c:pt idx="1">
                <c:v>0.06</c:v>
              </c:pt>
              <c:pt idx="2">
                <c:v>3221.73</c:v>
              </c:pt>
              <c:pt idx="3">
                <c:v>273.27</c:v>
              </c:pt>
              <c:pt idx="4">
                <c:v>683.79</c:v>
              </c:pt>
              <c:pt idx="5">
                <c:v>457.77</c:v>
              </c:pt>
              <c:pt idx="6">
                <c:v>154.13999999999999</c:v>
              </c:pt>
              <c:pt idx="7">
                <c:v>9.86</c:v>
              </c:pt>
              <c:pt idx="8">
                <c:v>3.35</c:v>
              </c:pt>
              <c:pt idx="9">
                <c:v>71.040000000000006</c:v>
              </c:pt>
              <c:pt idx="10">
                <c:v>11326.04</c:v>
              </c:pt>
              <c:pt idx="11">
                <c:v>20918.98</c:v>
              </c:pt>
              <c:pt idx="12">
                <c:v>4.6500000000000004</c:v>
              </c:pt>
              <c:pt idx="13">
                <c:v>5366.44</c:v>
              </c:pt>
            </c:numLit>
          </c:val>
          <c:extLst>
            <c:ext xmlns:c16="http://schemas.microsoft.com/office/drawing/2014/chart" uri="{C3380CC4-5D6E-409C-BE32-E72D297353CC}">
              <c16:uniqueId val="{00000034-5507-471B-9C34-CF8A39FA0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[SinteseCandidaturasPU2024.xlsx]PivotChartTable22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900" b="1">
                <a:latin typeface="Trebuchet MS" panose="020B0603020202020204" pitchFamily="34" charset="0"/>
              </a:rPr>
              <a:t>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chemeClr val="accent4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rgbClr val="00B0F0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808000"/>
          </a:solidFill>
          <a:ln>
            <a:noFill/>
          </a:ln>
          <a:effectLst/>
        </c:spPr>
      </c:pivotFmt>
      <c:pivotFmt>
        <c:idx val="10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0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rgbClr val="92D050"/>
          </a:solidFill>
          <a:ln>
            <a:noFill/>
          </a:ln>
          <a:effectLst/>
        </c:spPr>
      </c:pivotFmt>
      <c:pivotFmt>
        <c:idx val="108"/>
        <c:spPr>
          <a:solidFill>
            <a:srgbClr val="5F7530"/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276A7C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rgbClr val="B65708"/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729ACA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rgbClr val="AFC97A"/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4"/>
          </a:solidFill>
          <a:ln>
            <a:noFill/>
          </a:ln>
          <a:effectLst/>
        </c:spPr>
      </c:pivotFmt>
      <c:pivotFmt>
        <c:idx val="122"/>
        <c:spPr>
          <a:solidFill>
            <a:srgbClr val="996633"/>
          </a:solidFill>
          <a:ln>
            <a:noFill/>
          </a:ln>
          <a:effectLst/>
        </c:spPr>
      </c:pivotFmt>
      <c:pivotFmt>
        <c:idx val="123"/>
        <c:spPr>
          <a:solidFill>
            <a:srgbClr val="00B0F0"/>
          </a:solidFill>
          <a:ln>
            <a:noFill/>
          </a:ln>
          <a:effectLst/>
        </c:spPr>
      </c:pivotFmt>
      <c:pivotFmt>
        <c:idx val="124"/>
        <c:spPr>
          <a:solidFill>
            <a:srgbClr val="808000"/>
          </a:solidFill>
          <a:ln>
            <a:noFill/>
          </a:ln>
          <a:effectLst/>
        </c:spPr>
      </c:pivotFmt>
      <c:pivotFmt>
        <c:idx val="12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rgbClr val="92D050"/>
          </a:solidFill>
          <a:ln>
            <a:noFill/>
          </a:ln>
          <a:effectLst/>
        </c:spPr>
      </c:pivotFmt>
      <c:pivotFmt>
        <c:idx val="129"/>
        <c:spPr>
          <a:solidFill>
            <a:srgbClr val="5F7530"/>
          </a:solidFill>
          <a:ln>
            <a:noFill/>
          </a:ln>
          <a:effectLst/>
        </c:spPr>
      </c:pivotFmt>
      <c:pivotFmt>
        <c:idx val="130"/>
        <c:spPr>
          <a:solidFill>
            <a:srgbClr val="4D3B62"/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rgbClr val="B65708"/>
          </a:solidFill>
          <a:ln>
            <a:noFill/>
          </a:ln>
          <a:effectLst/>
        </c:spPr>
      </c:pivotFmt>
      <c:pivotFmt>
        <c:idx val="133"/>
        <c:spPr>
          <a:solidFill>
            <a:srgbClr val="729ACA"/>
          </a:solidFill>
          <a:ln>
            <a:noFill/>
          </a:ln>
          <a:effectLst/>
        </c:spPr>
      </c:pivotFmt>
      <c:pivotFmt>
        <c:idx val="134"/>
        <c:spPr>
          <a:solidFill>
            <a:srgbClr val="CD7371"/>
          </a:solidFill>
          <a:ln>
            <a:noFill/>
          </a:ln>
          <a:effectLst/>
        </c:spPr>
      </c:pivotFmt>
      <c:pivotFmt>
        <c:idx val="135"/>
        <c:spPr>
          <a:solidFill>
            <a:srgbClr val="AFC97A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4"/>
          </a:solidFill>
          <a:ln>
            <a:noFill/>
          </a:ln>
          <a:effectLst/>
        </c:spPr>
      </c:pivotFmt>
      <c:pivotFmt>
        <c:idx val="138"/>
        <c:spPr>
          <a:solidFill>
            <a:srgbClr val="996633"/>
          </a:solidFill>
          <a:ln>
            <a:noFill/>
          </a:ln>
          <a:effectLst/>
        </c:spPr>
      </c:pivotFmt>
      <c:pivotFmt>
        <c:idx val="139"/>
        <c:spPr>
          <a:solidFill>
            <a:srgbClr val="00B0F0"/>
          </a:solidFill>
          <a:ln>
            <a:noFill/>
          </a:ln>
          <a:effectLst/>
        </c:spPr>
      </c:pivotFmt>
      <c:pivotFmt>
        <c:idx val="140"/>
        <c:spPr>
          <a:solidFill>
            <a:srgbClr val="808000"/>
          </a:solidFill>
          <a:ln>
            <a:noFill/>
          </a:ln>
          <a:effectLst/>
        </c:spPr>
      </c:pivotFmt>
      <c:pivotFmt>
        <c:idx val="14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92D050"/>
          </a:solidFill>
          <a:ln>
            <a:noFill/>
          </a:ln>
          <a:effectLst/>
        </c:spPr>
      </c:pivotFmt>
      <c:pivotFmt>
        <c:idx val="145"/>
        <c:spPr>
          <a:solidFill>
            <a:srgbClr val="5F7530"/>
          </a:solidFill>
          <a:ln>
            <a:noFill/>
          </a:ln>
          <a:effectLst/>
        </c:spPr>
      </c:pivotFmt>
      <c:pivotFmt>
        <c:idx val="146"/>
        <c:spPr>
          <a:solidFill>
            <a:srgbClr val="4D3B62"/>
          </a:solidFill>
          <a:ln>
            <a:noFill/>
          </a:ln>
          <a:effectLst/>
        </c:spPr>
      </c:pivotFmt>
      <c:pivotFmt>
        <c:idx val="147"/>
        <c:spPr>
          <a:solidFill>
            <a:srgbClr val="276A7C"/>
          </a:solidFill>
          <a:ln>
            <a:noFill/>
          </a:ln>
          <a:effectLst/>
        </c:spPr>
      </c:pivotFmt>
      <c:pivotFmt>
        <c:idx val="148"/>
        <c:spPr>
          <a:solidFill>
            <a:srgbClr val="B65708"/>
          </a:solidFill>
          <a:ln>
            <a:noFill/>
          </a:ln>
          <a:effectLst/>
        </c:spPr>
      </c:pivotFmt>
      <c:pivotFmt>
        <c:idx val="149"/>
        <c:spPr>
          <a:solidFill>
            <a:srgbClr val="729ACA"/>
          </a:solidFill>
          <a:ln>
            <a:noFill/>
          </a:ln>
          <a:effectLst/>
        </c:spPr>
      </c:pivotFmt>
      <c:pivotFmt>
        <c:idx val="150"/>
        <c:spPr>
          <a:solidFill>
            <a:srgbClr val="CD7371"/>
          </a:solidFill>
          <a:ln>
            <a:noFill/>
          </a:ln>
          <a:effectLst/>
        </c:spPr>
      </c:pivotFmt>
      <c:pivotFmt>
        <c:idx val="151"/>
        <c:spPr>
          <a:solidFill>
            <a:srgbClr val="AFC97A"/>
          </a:solidFill>
          <a:ln>
            <a:noFill/>
          </a:ln>
          <a:effectLst/>
        </c:spPr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4"/>
          </a:solidFill>
          <a:ln>
            <a:noFill/>
          </a:ln>
          <a:effectLst/>
        </c:spPr>
      </c:pivotFmt>
      <c:pivotFmt>
        <c:idx val="154"/>
        <c:spPr>
          <a:solidFill>
            <a:srgbClr val="996633"/>
          </a:solidFill>
          <a:ln>
            <a:noFill/>
          </a:ln>
          <a:effectLst/>
        </c:spPr>
      </c:pivotFmt>
      <c:pivotFmt>
        <c:idx val="155"/>
        <c:spPr>
          <a:solidFill>
            <a:srgbClr val="00B0F0"/>
          </a:solidFill>
          <a:ln>
            <a:noFill/>
          </a:ln>
          <a:effectLst/>
        </c:spPr>
      </c:pivotFmt>
      <c:pivotFmt>
        <c:idx val="156"/>
        <c:spPr>
          <a:solidFill>
            <a:srgbClr val="808000"/>
          </a:solidFill>
          <a:ln>
            <a:noFill/>
          </a:ln>
          <a:effectLst/>
        </c:spPr>
      </c:pivotFmt>
      <c:pivotFmt>
        <c:idx val="15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0"/>
        <c:spPr>
          <a:solidFill>
            <a:srgbClr val="92D050"/>
          </a:solidFill>
          <a:ln>
            <a:noFill/>
          </a:ln>
          <a:effectLst/>
        </c:spPr>
      </c:pivotFmt>
      <c:pivotFmt>
        <c:idx val="161"/>
        <c:spPr>
          <a:solidFill>
            <a:srgbClr val="5F7530"/>
          </a:solidFill>
          <a:ln>
            <a:noFill/>
          </a:ln>
          <a:effectLst/>
        </c:spPr>
      </c:pivotFmt>
      <c:pivotFmt>
        <c:idx val="162"/>
        <c:spPr>
          <a:solidFill>
            <a:srgbClr val="4D3B62"/>
          </a:solidFill>
          <a:ln>
            <a:noFill/>
          </a:ln>
          <a:effectLst/>
        </c:spPr>
      </c:pivotFmt>
      <c:pivotFmt>
        <c:idx val="163"/>
        <c:spPr>
          <a:solidFill>
            <a:srgbClr val="276A7C"/>
          </a:solidFill>
          <a:ln>
            <a:noFill/>
          </a:ln>
          <a:effectLst/>
        </c:spPr>
      </c:pivotFmt>
      <c:pivotFmt>
        <c:idx val="164"/>
        <c:spPr>
          <a:solidFill>
            <a:srgbClr val="B65708"/>
          </a:solidFill>
          <a:ln>
            <a:noFill/>
          </a:ln>
          <a:effectLst/>
        </c:spPr>
      </c:pivotFmt>
      <c:pivotFmt>
        <c:idx val="165"/>
        <c:spPr>
          <a:solidFill>
            <a:srgbClr val="729ACA"/>
          </a:solidFill>
          <a:ln>
            <a:noFill/>
          </a:ln>
          <a:effectLst/>
        </c:spPr>
      </c:pivotFmt>
      <c:pivotFmt>
        <c:idx val="166"/>
        <c:spPr>
          <a:solidFill>
            <a:srgbClr val="AFC97A"/>
          </a:solidFill>
          <a:ln>
            <a:noFill/>
          </a:ln>
          <a:effectLst/>
        </c:spPr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4"/>
          </a:solidFill>
          <a:ln>
            <a:noFill/>
          </a:ln>
          <a:effectLst/>
        </c:spPr>
      </c:pivotFmt>
      <c:pivotFmt>
        <c:idx val="169"/>
        <c:spPr>
          <a:solidFill>
            <a:srgbClr val="996633"/>
          </a:solidFill>
          <a:ln>
            <a:noFill/>
          </a:ln>
          <a:effectLst/>
        </c:spPr>
      </c:pivotFmt>
      <c:pivotFmt>
        <c:idx val="170"/>
        <c:spPr>
          <a:solidFill>
            <a:srgbClr val="00B0F0"/>
          </a:solidFill>
          <a:ln>
            <a:noFill/>
          </a:ln>
          <a:effectLst/>
        </c:spPr>
      </c:pivotFmt>
      <c:pivotFmt>
        <c:idx val="171"/>
        <c:spPr>
          <a:solidFill>
            <a:srgbClr val="808000"/>
          </a:solidFill>
          <a:ln>
            <a:noFill/>
          </a:ln>
          <a:effectLst/>
        </c:spPr>
      </c:pivotFmt>
      <c:pivotFmt>
        <c:idx val="17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73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7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5"/>
        <c:spPr>
          <a:solidFill>
            <a:srgbClr val="92D050"/>
          </a:solidFill>
          <a:ln>
            <a:noFill/>
          </a:ln>
          <a:effectLst/>
        </c:spPr>
      </c:pivotFmt>
      <c:pivotFmt>
        <c:idx val="176"/>
        <c:spPr>
          <a:solidFill>
            <a:srgbClr val="5F7530"/>
          </a:solidFill>
          <a:ln>
            <a:noFill/>
          </a:ln>
          <a:effectLst/>
        </c:spPr>
      </c:pivotFmt>
      <c:pivotFmt>
        <c:idx val="177"/>
        <c:spPr>
          <a:solidFill>
            <a:srgbClr val="4D3B62"/>
          </a:solidFill>
          <a:ln>
            <a:noFill/>
          </a:ln>
          <a:effectLst/>
        </c:spPr>
      </c:pivotFmt>
      <c:pivotFmt>
        <c:idx val="178"/>
        <c:spPr>
          <a:solidFill>
            <a:srgbClr val="276A7C"/>
          </a:solidFill>
          <a:ln>
            <a:noFill/>
          </a:ln>
          <a:effectLst/>
        </c:spPr>
      </c:pivotFmt>
      <c:pivotFmt>
        <c:idx val="179"/>
        <c:spPr>
          <a:solidFill>
            <a:srgbClr val="B65708"/>
          </a:solidFill>
          <a:ln>
            <a:noFill/>
          </a:ln>
          <a:effectLst/>
        </c:spPr>
      </c:pivotFmt>
      <c:pivotFmt>
        <c:idx val="180"/>
        <c:spPr>
          <a:solidFill>
            <a:srgbClr val="729ACA"/>
          </a:solidFill>
          <a:ln>
            <a:noFill/>
          </a:ln>
          <a:effectLst/>
        </c:spPr>
      </c:pivotFmt>
      <c:pivotFmt>
        <c:idx val="181"/>
        <c:spPr>
          <a:solidFill>
            <a:srgbClr val="AFC97A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18-441B-95E2-ABBB12F45F92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18-441B-95E2-ABBB12F45F92}"/>
              </c:ext>
            </c:extLst>
          </c:dPt>
          <c:dPt>
            <c:idx val="2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18-441B-95E2-ABBB12F45F92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18-441B-95E2-ABBB12F45F92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18-441B-95E2-ABBB12F45F92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418-441B-95E2-ABBB12F45F92}"/>
              </c:ext>
            </c:extLst>
          </c:dPt>
          <c:dPt>
            <c:idx val="6"/>
            <c:bubble3D val="0"/>
            <c:spPr>
              <a:solidFill>
                <a:srgbClr val="5F753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418-441B-95E2-ABBB12F45F92}"/>
              </c:ext>
            </c:extLst>
          </c:dPt>
          <c:dPt>
            <c:idx val="7"/>
            <c:bubble3D val="0"/>
            <c:spPr>
              <a:solidFill>
                <a:srgbClr val="4D3B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418-441B-95E2-ABBB12F45F92}"/>
              </c:ext>
            </c:extLst>
          </c:dPt>
          <c:dPt>
            <c:idx val="8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418-441B-95E2-ABBB12F45F92}"/>
              </c:ext>
            </c:extLst>
          </c:dPt>
          <c:dPt>
            <c:idx val="9"/>
            <c:bubble3D val="0"/>
            <c:spPr>
              <a:solidFill>
                <a:srgbClr val="729A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418-441B-95E2-ABBB12F45F92}"/>
              </c:ext>
            </c:extLst>
          </c:dPt>
          <c:dPt>
            <c:idx val="10"/>
            <c:bubble3D val="0"/>
            <c:spPr>
              <a:solidFill>
                <a:srgbClr val="AFC9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418-441B-95E2-ABBB12F45F9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418-441B-95E2-ABBB12F45F9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418-441B-95E2-ABBB12F45F9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418-441B-95E2-ABBB12F45F9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418-441B-95E2-ABBB12F45F9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418-441B-95E2-ABBB12F45F9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418-441B-95E2-ABBB12F45F9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418-441B-95E2-ABBB12F45F9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418-441B-95E2-ABBB12F45F9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418-441B-95E2-ABBB12F45F9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418-441B-95E2-ABBB12F45F9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418-441B-95E2-ABBB12F45F9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418-441B-95E2-ABBB12F45F9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418-441B-95E2-ABBB12F45F9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418-441B-95E2-ABBB12F45F9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418-441B-95E2-ABBB12F45F92}"/>
              </c:ext>
            </c:extLst>
          </c:dPt>
          <c:cat>
            <c:strLit>
              <c:ptCount val="11"/>
              <c:pt idx="0">
                <c:v>Citrinos</c:v>
              </c:pt>
              <c:pt idx="1">
                <c:v>Culturas Permanentes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Outras Culturas Permanentes</c:v>
              </c:pt>
              <c:pt idx="7">
                <c:v>Outras Permanentes</c:v>
              </c:pt>
              <c:pt idx="8">
                <c:v>Pequenos Frutos</c:v>
              </c:pt>
              <c:pt idx="9">
                <c:v>Prados Permanentes</c:v>
              </c:pt>
              <c:pt idx="10">
                <c:v>Vinha</c:v>
              </c:pt>
            </c:strLit>
          </c:cat>
          <c:val>
            <c:numLit>
              <c:formatCode>#,##0</c:formatCode>
              <c:ptCount val="11"/>
              <c:pt idx="0">
                <c:v>89.97</c:v>
              </c:pt>
              <c:pt idx="1">
                <c:v>0.27</c:v>
              </c:pt>
              <c:pt idx="2">
                <c:v>124.39</c:v>
              </c:pt>
              <c:pt idx="3">
                <c:v>292</c:v>
              </c:pt>
              <c:pt idx="4">
                <c:v>875.02</c:v>
              </c:pt>
              <c:pt idx="5">
                <c:v>51.28</c:v>
              </c:pt>
              <c:pt idx="6">
                <c:v>73.73</c:v>
              </c:pt>
              <c:pt idx="7">
                <c:v>6.47</c:v>
              </c:pt>
              <c:pt idx="8">
                <c:v>2.16</c:v>
              </c:pt>
              <c:pt idx="9">
                <c:v>198.02</c:v>
              </c:pt>
              <c:pt idx="10">
                <c:v>434.76</c:v>
              </c:pt>
            </c:numLit>
          </c:val>
          <c:extLst>
            <c:ext xmlns:c16="http://schemas.microsoft.com/office/drawing/2014/chart" uri="{C3380CC4-5D6E-409C-BE32-E72D297353CC}">
              <c16:uniqueId val="{00000034-8418-441B-95E2-ABBB12F45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[SinteseCandidaturasPU2024.xlsx]PivotChartTable23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900" b="1">
                <a:latin typeface="Trebuchet MS" panose="020B0603020202020204" pitchFamily="34" charset="0"/>
              </a:rPr>
              <a:t>Algarve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chemeClr val="accent4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rgbClr val="00B0F0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808000"/>
          </a:solidFill>
          <a:ln>
            <a:noFill/>
          </a:ln>
          <a:effectLst/>
        </c:spPr>
      </c:pivotFmt>
      <c:pivotFmt>
        <c:idx val="10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0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rgbClr val="92D050"/>
          </a:solidFill>
          <a:ln>
            <a:noFill/>
          </a:ln>
          <a:effectLst/>
        </c:spPr>
      </c:pivotFmt>
      <c:pivotFmt>
        <c:idx val="108"/>
        <c:spPr>
          <a:solidFill>
            <a:srgbClr val="5F7530"/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276A7C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rgbClr val="B65708"/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729ACA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rgbClr val="AFC97A"/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4"/>
          </a:solidFill>
          <a:ln>
            <a:noFill/>
          </a:ln>
          <a:effectLst/>
        </c:spPr>
      </c:pivotFmt>
      <c:pivotFmt>
        <c:idx val="122"/>
        <c:spPr>
          <a:solidFill>
            <a:srgbClr val="996633"/>
          </a:solidFill>
          <a:ln>
            <a:noFill/>
          </a:ln>
          <a:effectLst/>
        </c:spPr>
      </c:pivotFmt>
      <c:pivotFmt>
        <c:idx val="123"/>
        <c:spPr>
          <a:solidFill>
            <a:srgbClr val="00B0F0"/>
          </a:solidFill>
          <a:ln>
            <a:noFill/>
          </a:ln>
          <a:effectLst/>
        </c:spPr>
      </c:pivotFmt>
      <c:pivotFmt>
        <c:idx val="124"/>
        <c:spPr>
          <a:solidFill>
            <a:srgbClr val="808000"/>
          </a:solidFill>
          <a:ln>
            <a:noFill/>
          </a:ln>
          <a:effectLst/>
        </c:spPr>
      </c:pivotFmt>
      <c:pivotFmt>
        <c:idx val="12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rgbClr val="92D050"/>
          </a:solidFill>
          <a:ln>
            <a:noFill/>
          </a:ln>
          <a:effectLst/>
        </c:spPr>
      </c:pivotFmt>
      <c:pivotFmt>
        <c:idx val="129"/>
        <c:spPr>
          <a:solidFill>
            <a:srgbClr val="5F7530"/>
          </a:solidFill>
          <a:ln>
            <a:noFill/>
          </a:ln>
          <a:effectLst/>
        </c:spPr>
      </c:pivotFmt>
      <c:pivotFmt>
        <c:idx val="130"/>
        <c:spPr>
          <a:solidFill>
            <a:srgbClr val="4D3B62"/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rgbClr val="B65708"/>
          </a:solidFill>
          <a:ln>
            <a:noFill/>
          </a:ln>
          <a:effectLst/>
        </c:spPr>
      </c:pivotFmt>
      <c:pivotFmt>
        <c:idx val="133"/>
        <c:spPr>
          <a:solidFill>
            <a:srgbClr val="729ACA"/>
          </a:solidFill>
          <a:ln>
            <a:noFill/>
          </a:ln>
          <a:effectLst/>
        </c:spPr>
      </c:pivotFmt>
      <c:pivotFmt>
        <c:idx val="134"/>
        <c:spPr>
          <a:solidFill>
            <a:srgbClr val="CD7371"/>
          </a:solidFill>
          <a:ln>
            <a:noFill/>
          </a:ln>
          <a:effectLst/>
        </c:spPr>
      </c:pivotFmt>
      <c:pivotFmt>
        <c:idx val="135"/>
        <c:spPr>
          <a:solidFill>
            <a:srgbClr val="AFC97A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4"/>
          </a:solidFill>
          <a:ln>
            <a:noFill/>
          </a:ln>
          <a:effectLst/>
        </c:spPr>
      </c:pivotFmt>
      <c:pivotFmt>
        <c:idx val="138"/>
        <c:spPr>
          <a:solidFill>
            <a:srgbClr val="996633"/>
          </a:solidFill>
          <a:ln>
            <a:noFill/>
          </a:ln>
          <a:effectLst/>
        </c:spPr>
      </c:pivotFmt>
      <c:pivotFmt>
        <c:idx val="139"/>
        <c:spPr>
          <a:solidFill>
            <a:srgbClr val="00B0F0"/>
          </a:solidFill>
          <a:ln>
            <a:noFill/>
          </a:ln>
          <a:effectLst/>
        </c:spPr>
      </c:pivotFmt>
      <c:pivotFmt>
        <c:idx val="140"/>
        <c:spPr>
          <a:solidFill>
            <a:srgbClr val="808000"/>
          </a:solidFill>
          <a:ln>
            <a:noFill/>
          </a:ln>
          <a:effectLst/>
        </c:spPr>
      </c:pivotFmt>
      <c:pivotFmt>
        <c:idx val="14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92D050"/>
          </a:solidFill>
          <a:ln>
            <a:noFill/>
          </a:ln>
          <a:effectLst/>
        </c:spPr>
      </c:pivotFmt>
      <c:pivotFmt>
        <c:idx val="145"/>
        <c:spPr>
          <a:solidFill>
            <a:srgbClr val="5F7530"/>
          </a:solidFill>
          <a:ln>
            <a:noFill/>
          </a:ln>
          <a:effectLst/>
        </c:spPr>
      </c:pivotFmt>
      <c:pivotFmt>
        <c:idx val="146"/>
        <c:spPr>
          <a:solidFill>
            <a:srgbClr val="4D3B62"/>
          </a:solidFill>
          <a:ln>
            <a:noFill/>
          </a:ln>
          <a:effectLst/>
        </c:spPr>
      </c:pivotFmt>
      <c:pivotFmt>
        <c:idx val="147"/>
        <c:spPr>
          <a:solidFill>
            <a:srgbClr val="276A7C"/>
          </a:solidFill>
          <a:ln>
            <a:noFill/>
          </a:ln>
          <a:effectLst/>
        </c:spPr>
      </c:pivotFmt>
      <c:pivotFmt>
        <c:idx val="148"/>
        <c:spPr>
          <a:solidFill>
            <a:srgbClr val="B65708"/>
          </a:solidFill>
          <a:ln>
            <a:noFill/>
          </a:ln>
          <a:effectLst/>
        </c:spPr>
      </c:pivotFmt>
      <c:pivotFmt>
        <c:idx val="149"/>
        <c:spPr>
          <a:solidFill>
            <a:srgbClr val="729ACA"/>
          </a:solidFill>
          <a:ln>
            <a:noFill/>
          </a:ln>
          <a:effectLst/>
        </c:spPr>
      </c:pivotFmt>
      <c:pivotFmt>
        <c:idx val="150"/>
        <c:spPr>
          <a:solidFill>
            <a:srgbClr val="CD7371"/>
          </a:solidFill>
          <a:ln>
            <a:noFill/>
          </a:ln>
          <a:effectLst/>
        </c:spPr>
      </c:pivotFmt>
      <c:pivotFmt>
        <c:idx val="151"/>
        <c:spPr>
          <a:solidFill>
            <a:srgbClr val="AFC97A"/>
          </a:solidFill>
          <a:ln>
            <a:noFill/>
          </a:ln>
          <a:effectLst/>
        </c:spPr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4"/>
          </a:solidFill>
          <a:ln>
            <a:noFill/>
          </a:ln>
          <a:effectLst/>
        </c:spPr>
      </c:pivotFmt>
      <c:pivotFmt>
        <c:idx val="154"/>
        <c:spPr>
          <a:solidFill>
            <a:srgbClr val="996633"/>
          </a:solidFill>
          <a:ln>
            <a:noFill/>
          </a:ln>
          <a:effectLst/>
        </c:spPr>
      </c:pivotFmt>
      <c:pivotFmt>
        <c:idx val="155"/>
        <c:spPr>
          <a:solidFill>
            <a:srgbClr val="00B0F0"/>
          </a:solidFill>
          <a:ln>
            <a:noFill/>
          </a:ln>
          <a:effectLst/>
        </c:spPr>
      </c:pivotFmt>
      <c:pivotFmt>
        <c:idx val="156"/>
        <c:spPr>
          <a:solidFill>
            <a:srgbClr val="808000"/>
          </a:solidFill>
          <a:ln>
            <a:noFill/>
          </a:ln>
          <a:effectLst/>
        </c:spPr>
      </c:pivotFmt>
      <c:pivotFmt>
        <c:idx val="15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0"/>
        <c:spPr>
          <a:solidFill>
            <a:srgbClr val="92D050"/>
          </a:solidFill>
          <a:ln>
            <a:noFill/>
          </a:ln>
          <a:effectLst/>
        </c:spPr>
      </c:pivotFmt>
      <c:pivotFmt>
        <c:idx val="161"/>
        <c:spPr>
          <a:solidFill>
            <a:srgbClr val="5F7530"/>
          </a:solidFill>
          <a:ln>
            <a:noFill/>
          </a:ln>
          <a:effectLst/>
        </c:spPr>
      </c:pivotFmt>
      <c:pivotFmt>
        <c:idx val="162"/>
        <c:spPr>
          <a:solidFill>
            <a:srgbClr val="4D3B62"/>
          </a:solidFill>
          <a:ln>
            <a:noFill/>
          </a:ln>
          <a:effectLst/>
        </c:spPr>
      </c:pivotFmt>
      <c:pivotFmt>
        <c:idx val="163"/>
        <c:spPr>
          <a:solidFill>
            <a:srgbClr val="276A7C"/>
          </a:solidFill>
          <a:ln>
            <a:noFill/>
          </a:ln>
          <a:effectLst/>
        </c:spPr>
      </c:pivotFmt>
      <c:pivotFmt>
        <c:idx val="164"/>
        <c:spPr>
          <a:solidFill>
            <a:srgbClr val="B65708"/>
          </a:solidFill>
          <a:ln>
            <a:noFill/>
          </a:ln>
          <a:effectLst/>
        </c:spPr>
      </c:pivotFmt>
      <c:pivotFmt>
        <c:idx val="165"/>
        <c:spPr>
          <a:solidFill>
            <a:srgbClr val="729ACA"/>
          </a:solidFill>
          <a:ln>
            <a:noFill/>
          </a:ln>
          <a:effectLst/>
        </c:spPr>
      </c:pivotFmt>
      <c:pivotFmt>
        <c:idx val="166"/>
        <c:spPr>
          <a:solidFill>
            <a:srgbClr val="AFC97A"/>
          </a:solidFill>
          <a:ln>
            <a:noFill/>
          </a:ln>
          <a:effectLst/>
        </c:spPr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4"/>
          </a:solidFill>
          <a:ln>
            <a:noFill/>
          </a:ln>
          <a:effectLst/>
        </c:spPr>
      </c:pivotFmt>
      <c:pivotFmt>
        <c:idx val="169"/>
        <c:spPr>
          <a:solidFill>
            <a:srgbClr val="996633"/>
          </a:solidFill>
          <a:ln>
            <a:noFill/>
          </a:ln>
          <a:effectLst/>
        </c:spPr>
      </c:pivotFmt>
      <c:pivotFmt>
        <c:idx val="170"/>
        <c:spPr>
          <a:solidFill>
            <a:srgbClr val="00B0F0"/>
          </a:solidFill>
          <a:ln>
            <a:noFill/>
          </a:ln>
          <a:effectLst/>
        </c:spPr>
      </c:pivotFmt>
      <c:pivotFmt>
        <c:idx val="171"/>
        <c:spPr>
          <a:solidFill>
            <a:srgbClr val="808000"/>
          </a:solidFill>
          <a:ln>
            <a:noFill/>
          </a:ln>
          <a:effectLst/>
        </c:spPr>
      </c:pivotFmt>
      <c:pivotFmt>
        <c:idx val="17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73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7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5"/>
        <c:spPr>
          <a:solidFill>
            <a:srgbClr val="92D050"/>
          </a:solidFill>
          <a:ln>
            <a:noFill/>
          </a:ln>
          <a:effectLst/>
        </c:spPr>
      </c:pivotFmt>
      <c:pivotFmt>
        <c:idx val="176"/>
        <c:spPr>
          <a:solidFill>
            <a:srgbClr val="5F7530"/>
          </a:solidFill>
          <a:ln>
            <a:noFill/>
          </a:ln>
          <a:effectLst/>
        </c:spPr>
      </c:pivotFmt>
      <c:pivotFmt>
        <c:idx val="177"/>
        <c:spPr>
          <a:solidFill>
            <a:srgbClr val="4D3B62"/>
          </a:solidFill>
          <a:ln>
            <a:noFill/>
          </a:ln>
          <a:effectLst/>
        </c:spPr>
      </c:pivotFmt>
      <c:pivotFmt>
        <c:idx val="178"/>
        <c:spPr>
          <a:solidFill>
            <a:srgbClr val="276A7C"/>
          </a:solidFill>
          <a:ln>
            <a:noFill/>
          </a:ln>
          <a:effectLst/>
        </c:spPr>
      </c:pivotFmt>
      <c:pivotFmt>
        <c:idx val="179"/>
        <c:spPr>
          <a:solidFill>
            <a:srgbClr val="B65708"/>
          </a:solidFill>
          <a:ln>
            <a:noFill/>
          </a:ln>
          <a:effectLst/>
        </c:spPr>
      </c:pivotFmt>
      <c:pivotFmt>
        <c:idx val="180"/>
        <c:spPr>
          <a:solidFill>
            <a:srgbClr val="729ACA"/>
          </a:solidFill>
          <a:ln>
            <a:noFill/>
          </a:ln>
          <a:effectLst/>
        </c:spPr>
      </c:pivotFmt>
      <c:pivotFmt>
        <c:idx val="181"/>
        <c:spPr>
          <a:solidFill>
            <a:srgbClr val="AFC97A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14-4073-B5EA-AC99EE5B3C0F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14-4073-B5EA-AC99EE5B3C0F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014-4073-B5EA-AC99EE5B3C0F}"/>
              </c:ext>
            </c:extLst>
          </c:dPt>
          <c:dPt>
            <c:idx val="3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014-4073-B5EA-AC99EE5B3C0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014-4073-B5EA-AC99EE5B3C0F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014-4073-B5EA-AC99EE5B3C0F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014-4073-B5EA-AC99EE5B3C0F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014-4073-B5EA-AC99EE5B3C0F}"/>
              </c:ext>
            </c:extLst>
          </c:dPt>
          <c:dPt>
            <c:idx val="8"/>
            <c:bubble3D val="0"/>
            <c:spPr>
              <a:solidFill>
                <a:srgbClr val="5F753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014-4073-B5EA-AC99EE5B3C0F}"/>
              </c:ext>
            </c:extLst>
          </c:dPt>
          <c:dPt>
            <c:idx val="9"/>
            <c:bubble3D val="0"/>
            <c:spPr>
              <a:solidFill>
                <a:srgbClr val="4D3B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014-4073-B5EA-AC99EE5B3C0F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014-4073-B5EA-AC99EE5B3C0F}"/>
              </c:ext>
            </c:extLst>
          </c:dPt>
          <c:dPt>
            <c:idx val="11"/>
            <c:bubble3D val="0"/>
            <c:spPr>
              <a:solidFill>
                <a:srgbClr val="B6570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014-4073-B5EA-AC99EE5B3C0F}"/>
              </c:ext>
            </c:extLst>
          </c:dPt>
          <c:dPt>
            <c:idx val="12"/>
            <c:bubble3D val="0"/>
            <c:spPr>
              <a:solidFill>
                <a:srgbClr val="729A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014-4073-B5EA-AC99EE5B3C0F}"/>
              </c:ext>
            </c:extLst>
          </c:dPt>
          <c:dPt>
            <c:idx val="13"/>
            <c:bubble3D val="0"/>
            <c:spPr>
              <a:solidFill>
                <a:srgbClr val="AFC9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014-4073-B5EA-AC99EE5B3C0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014-4073-B5EA-AC99EE5B3C0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014-4073-B5EA-AC99EE5B3C0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014-4073-B5EA-AC99EE5B3C0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5014-4073-B5EA-AC99EE5B3C0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5014-4073-B5EA-AC99EE5B3C0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5014-4073-B5EA-AC99EE5B3C0F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014-4073-B5EA-AC99EE5B3C0F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5014-4073-B5EA-AC99EE5B3C0F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5014-4073-B5EA-AC99EE5B3C0F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5014-4073-B5EA-AC99EE5B3C0F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5014-4073-B5EA-AC99EE5B3C0F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5014-4073-B5EA-AC99EE5B3C0F}"/>
              </c:ext>
            </c:extLst>
          </c:dPt>
          <c:cat>
            <c:strLit>
              <c:ptCount val="14"/>
              <c:pt idx="0">
                <c:v>Citrinos</c:v>
              </c:pt>
              <c:pt idx="1">
                <c:v>Culturas Permanentes</c:v>
              </c:pt>
              <c:pt idx="2">
                <c:v>Elementos Lineares E Da Paisagem</c:v>
              </c:pt>
              <c:pt idx="3">
                <c:v>Frutos De Casca Rija</c:v>
              </c:pt>
              <c:pt idx="4">
                <c:v>Frutos Frescos (Exceto Citrinos)</c:v>
              </c:pt>
              <c:pt idx="5">
                <c:v>Frutos Sub -Tropicais</c:v>
              </c:pt>
              <c:pt idx="6">
                <c:v>Misto De Culturas Permanentes</c:v>
              </c:pt>
              <c:pt idx="7">
                <c:v>Olival</c:v>
              </c:pt>
              <c:pt idx="8">
                <c:v>Outras Culturas Permanentes</c:v>
              </c:pt>
              <c:pt idx="9">
                <c:v>Outras Permanentes</c:v>
              </c:pt>
              <c:pt idx="10">
                <c:v>Pequenos Frutos</c:v>
              </c:pt>
              <c:pt idx="11">
                <c:v>Povoamento De Sobreiro</c:v>
              </c:pt>
              <c:pt idx="12">
                <c:v>Prados Permanentes</c:v>
              </c:pt>
              <c:pt idx="13">
                <c:v>Vinha</c:v>
              </c:pt>
            </c:strLit>
          </c:cat>
          <c:val>
            <c:numLit>
              <c:formatCode>#,##0</c:formatCode>
              <c:ptCount val="14"/>
              <c:pt idx="0">
                <c:v>8520.15</c:v>
              </c:pt>
              <c:pt idx="1">
                <c:v>36.090000000000003</c:v>
              </c:pt>
              <c:pt idx="2">
                <c:v>2.27</c:v>
              </c:pt>
              <c:pt idx="3">
                <c:v>15199.41</c:v>
              </c:pt>
              <c:pt idx="4">
                <c:v>274.04000000000002</c:v>
              </c:pt>
              <c:pt idx="5">
                <c:v>2354.71</c:v>
              </c:pt>
              <c:pt idx="6">
                <c:v>8591.0300000000007</c:v>
              </c:pt>
              <c:pt idx="7">
                <c:v>1379.51</c:v>
              </c:pt>
              <c:pt idx="8">
                <c:v>1.98</c:v>
              </c:pt>
              <c:pt idx="9">
                <c:v>13.59</c:v>
              </c:pt>
              <c:pt idx="10">
                <c:v>2713.67</c:v>
              </c:pt>
              <c:pt idx="11">
                <c:v>8441.2099999999991</c:v>
              </c:pt>
              <c:pt idx="12">
                <c:v>31486.45</c:v>
              </c:pt>
              <c:pt idx="13">
                <c:v>680.55</c:v>
              </c:pt>
            </c:numLit>
          </c:val>
          <c:extLst>
            <c:ext xmlns:c16="http://schemas.microsoft.com/office/drawing/2014/chart" uri="{C3380CC4-5D6E-409C-BE32-E72D297353CC}">
              <c16:uniqueId val="{00000034-5014-4073-B5EA-AC99EE5B3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[SinteseCandidaturasPU2024.xlsx]PivotChartTable25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/>
              <a:t>composição</a:t>
            </a:r>
            <a:r>
              <a:rPr lang="en-US" sz="800" baseline="0"/>
              <a:t> da superfície agrícola com culturas permanentes</a:t>
            </a:r>
            <a:endParaRPr lang="en-US" sz="800"/>
          </a:p>
        </c:rich>
      </c:tx>
      <c:layout>
        <c:manualLayout>
          <c:xMode val="edge"/>
          <c:yMode val="edge"/>
          <c:x val="1.379155730533682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8252690288713911"/>
          <c:y val="0.19024168853893264"/>
          <c:w val="0.41827952755905512"/>
          <c:h val="0.697132545931758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E3-4DBC-98AE-9C035210B4F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E3-4DBC-98AE-9C035210B4F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E3-4DBC-98AE-9C035210B4F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E3-4DBC-98AE-9C035210B4FA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CE3-4DBC-98AE-9C035210B4FA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CE3-4DBC-98AE-9C035210B4FA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CE3-4DBC-98AE-9C035210B4FA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CE3-4DBC-98AE-9C035210B4FA}"/>
              </c:ext>
            </c:extLst>
          </c:dPt>
          <c:dLbls>
            <c:dLbl>
              <c:idx val="0"/>
              <c:layout>
                <c:manualLayout>
                  <c:x val="-6.6666666666666666E-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Frutos  frescos</a:t>
                    </a:r>
                  </a:p>
                  <a:p>
                    <a:pPr>
                      <a:defRPr/>
                    </a:pPr>
                    <a:r>
                      <a:rPr lang="en-US" sz="800" baseline="0"/>
                      <a:t>2% </a:t>
                    </a:r>
                    <a:endParaRPr lang="en-US" sz="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CE3-4DBC-98AE-9C035210B4FA}"/>
                </c:ext>
              </c:extLst>
            </c:dLbl>
            <c:dLbl>
              <c:idx val="1"/>
              <c:layout>
                <c:manualLayout>
                  <c:x val="0.13333333333333322"/>
                  <c:y val="9.259259259259258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64AEB19-7F23-4E7E-A590-02C13B700E4C}" type="CATEGORYNAME">
                      <a:rPr lang="en-US" sz="800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[NOME DA CATEGORIA]</a:t>
                    </a:fld>
                    <a:endParaRPr lang="en-US" sz="80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r>
                      <a:rPr lang="en-US" sz="800"/>
                      <a:t>0,26%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CE3-4DBC-98AE-9C035210B4FA}"/>
                </c:ext>
              </c:extLst>
            </c:dLbl>
            <c:dLbl>
              <c:idx val="2"/>
              <c:layout>
                <c:manualLayout>
                  <c:x val="7.2222222222222215E-2"/>
                  <c:y val="6.94444444444444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E68779-5960-4BA8-8331-7B7DF28D5A25}" type="CATEGORYNAME">
                      <a:rPr lang="en-US" sz="800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[NOME DA CATEGORIA]</a:t>
                    </a:fld>
                    <a:endParaRPr lang="en-US" sz="80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r>
                      <a:rPr lang="en-US" sz="800"/>
                      <a:t>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CE3-4DBC-98AE-9C035210B4F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CE3-4DBC-98AE-9C035210B4F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CE3-4DBC-98AE-9C035210B4F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CE3-4DBC-98AE-9C035210B4F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CE3-4DBC-98AE-9C035210B4FA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AACE19-B409-4491-A049-4214FDFEA497}" type="CATEGORYNAME">
                      <a:rPr lang="en-US" sz="80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[NOME DA CATEGORIA]</a:t>
                    </a:fld>
                    <a:endParaRPr lang="en-US" sz="800">
                      <a:solidFill>
                        <a:schemeClr val="accent3">
                          <a:lumMod val="75000"/>
                        </a:schemeClr>
                      </a:solidFill>
                    </a:endParaRPr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r>
                      <a:rPr lang="en-US" sz="80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t>60%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3CE3-4DBC-98AE-9C035210B4F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'Quadro 7 (2)'!$A$3:$H$4</c15:sqref>
                  </c15:fullRef>
                  <c15:levelRef>
                    <c15:sqref>'Quadro 7 (2)'!$A$3:$H$3</c15:sqref>
                  </c15:levelRef>
                </c:ext>
              </c:extLst>
              <c:f>'Quadro 7 (2)'!$A$3:$H$3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'Quadro 7 (2)'!$A$5:$H$5</c:f>
              <c:numCache>
                <c:formatCode>#,##0</c:formatCode>
                <c:ptCount val="8"/>
                <c:pt idx="0">
                  <c:v>54352.54</c:v>
                </c:pt>
                <c:pt idx="1">
                  <c:v>6912.92</c:v>
                </c:pt>
                <c:pt idx="2">
                  <c:v>184040.12999999998</c:v>
                </c:pt>
                <c:pt idx="3">
                  <c:v>311558.24000000005</c:v>
                </c:pt>
                <c:pt idx="4">
                  <c:v>126137.39000000001</c:v>
                </c:pt>
                <c:pt idx="5">
                  <c:v>339231.10000000003</c:v>
                </c:pt>
                <c:pt idx="6">
                  <c:v>22284</c:v>
                </c:pt>
                <c:pt idx="7">
                  <c:v>1627363.9700000002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CE3-4DBC-98AE-9C035210B4F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00-48FF-BBE4-0F39F4F4F93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00-48FF-BBE4-0F39F4F4F93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00-48FF-BBE4-0F39F4F4F93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00-48FF-BBE4-0F39F4F4F93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00-48FF-BBE4-0F39F4F4F93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00-48FF-BBE4-0F39F4F4F93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00-48FF-BBE4-0F39F4F4F93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900-48FF-BBE4-0F39F4F4F93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'Quadro 7 (2)'!$A$3:$H$4</c15:sqref>
                  </c15:fullRef>
                  <c15:levelRef>
                    <c15:sqref>'Quadro 7 (2)'!$A$3:$H$3</c15:sqref>
                  </c15:levelRef>
                </c:ext>
              </c:extLst>
              <c:f>'Quadro 7 (2)'!$A$3:$H$3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'Quadro 7 (2)'!$A$5:$H$5</c:f>
              <c:numCache>
                <c:formatCode>#,##0</c:formatCode>
                <c:ptCount val="8"/>
                <c:pt idx="0">
                  <c:v>54352.54</c:v>
                </c:pt>
                <c:pt idx="1">
                  <c:v>6912.92</c:v>
                </c:pt>
                <c:pt idx="2">
                  <c:v>184040.12999999998</c:v>
                </c:pt>
                <c:pt idx="3">
                  <c:v>311558.24000000005</c:v>
                </c:pt>
                <c:pt idx="4">
                  <c:v>126137.39000000001</c:v>
                </c:pt>
                <c:pt idx="5">
                  <c:v>339231.10000000003</c:v>
                </c:pt>
                <c:pt idx="6">
                  <c:v>22284</c:v>
                </c:pt>
                <c:pt idx="7">
                  <c:v>1627363.9700000002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900-48FF-BBE4-0F39F4F4F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3940877192982457"/>
          <c:y val="0.14189814814814813"/>
          <c:w val="0.54346345029239762"/>
          <c:h val="0.67754629629629626"/>
        </c:manualLayout>
      </c:layout>
      <c:pieChart>
        <c:varyColors val="1"/>
        <c:ser>
          <c:idx val="0"/>
          <c:order val="0"/>
          <c:tx>
            <c:strRef>
              <c:f>Folha1!$A$2</c:f>
              <c:strCache>
                <c:ptCount val="1"/>
                <c:pt idx="0">
                  <c:v>NORTE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3AE-4B36-8831-3C3D4C92D84C}"/>
              </c:ext>
            </c:extLst>
          </c:dPt>
          <c:dLbls>
            <c:delete val="1"/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Folha1!$B$2:$I$2</c:f>
              <c:numCache>
                <c:formatCode>#,##0</c:formatCode>
                <c:ptCount val="8"/>
                <c:pt idx="0">
                  <c:v>18851</c:v>
                </c:pt>
                <c:pt idx="1">
                  <c:v>1527.81</c:v>
                </c:pt>
                <c:pt idx="2">
                  <c:v>70757.94</c:v>
                </c:pt>
                <c:pt idx="3">
                  <c:v>73878.929999999993</c:v>
                </c:pt>
                <c:pt idx="4">
                  <c:v>66099.820000000007</c:v>
                </c:pt>
                <c:pt idx="5">
                  <c:v>8661.01</c:v>
                </c:pt>
                <c:pt idx="6">
                  <c:v>1230</c:v>
                </c:pt>
                <c:pt idx="7">
                  <c:v>353142.59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3AE-4B36-8831-3C3D4C92D84C}"/>
            </c:ext>
          </c:extLst>
        </c:ser>
        <c:ser>
          <c:idx val="1"/>
          <c:order val="1"/>
          <c:tx>
            <c:strRef>
              <c:f>Folha1!$A$3</c:f>
              <c:strCache>
                <c:ptCount val="1"/>
                <c:pt idx="0">
                  <c:v>CENTRO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Folha1!$B$3:$I$3</c:f>
              <c:numCache>
                <c:formatCode>#,##0</c:formatCode>
                <c:ptCount val="8"/>
                <c:pt idx="0">
                  <c:v>8747.9699999999993</c:v>
                </c:pt>
                <c:pt idx="1">
                  <c:v>1606.65</c:v>
                </c:pt>
                <c:pt idx="2">
                  <c:v>11678.53</c:v>
                </c:pt>
                <c:pt idx="3">
                  <c:v>36757.879999999997</c:v>
                </c:pt>
                <c:pt idx="4">
                  <c:v>16432.34</c:v>
                </c:pt>
                <c:pt idx="5">
                  <c:v>10939.8</c:v>
                </c:pt>
                <c:pt idx="6">
                  <c:v>3575</c:v>
                </c:pt>
                <c:pt idx="7">
                  <c:v>226653.08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3AE-4B36-8831-3C3D4C92D84C}"/>
            </c:ext>
          </c:extLst>
        </c:ser>
        <c:ser>
          <c:idx val="2"/>
          <c:order val="2"/>
          <c:tx>
            <c:strRef>
              <c:f>Folha1!$A$4</c:f>
              <c:strCache>
                <c:ptCount val="1"/>
                <c:pt idx="0">
                  <c:v>AM LISBOA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Folha1!$B$4:$I$4</c:f>
              <c:numCache>
                <c:formatCode>#,##0</c:formatCode>
                <c:ptCount val="8"/>
                <c:pt idx="0">
                  <c:v>9718.4</c:v>
                </c:pt>
                <c:pt idx="1">
                  <c:v>204.52</c:v>
                </c:pt>
                <c:pt idx="2">
                  <c:v>14551.33</c:v>
                </c:pt>
                <c:pt idx="3">
                  <c:v>12606.9</c:v>
                </c:pt>
                <c:pt idx="4">
                  <c:v>16409.13</c:v>
                </c:pt>
                <c:pt idx="5">
                  <c:v>74545.72</c:v>
                </c:pt>
                <c:pt idx="6">
                  <c:v>3160</c:v>
                </c:pt>
                <c:pt idx="7">
                  <c:v>94604.36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33AE-4B36-8831-3C3D4C92D84C}"/>
            </c:ext>
          </c:extLst>
        </c:ser>
        <c:ser>
          <c:idx val="3"/>
          <c:order val="3"/>
          <c:tx>
            <c:strRef>
              <c:f>Folha1!$A$5</c:f>
              <c:strCache>
                <c:ptCount val="1"/>
                <c:pt idx="0">
                  <c:v>ALENTEJO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Folha1!$B$5:$I$5</c:f>
              <c:numCache>
                <c:formatCode>#,##0</c:formatCode>
                <c:ptCount val="8"/>
                <c:pt idx="0">
                  <c:v>5224.07</c:v>
                </c:pt>
                <c:pt idx="1">
                  <c:v>1513.02</c:v>
                </c:pt>
                <c:pt idx="2">
                  <c:v>73692.929999999993</c:v>
                </c:pt>
                <c:pt idx="3">
                  <c:v>186922.94</c:v>
                </c:pt>
                <c:pt idx="4">
                  <c:v>26111.26</c:v>
                </c:pt>
                <c:pt idx="5">
                  <c:v>237128.75</c:v>
                </c:pt>
                <c:pt idx="6">
                  <c:v>5004</c:v>
                </c:pt>
                <c:pt idx="7">
                  <c:v>919195.11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33AE-4B36-8831-3C3D4C92D84C}"/>
            </c:ext>
          </c:extLst>
        </c:ser>
        <c:ser>
          <c:idx val="4"/>
          <c:order val="4"/>
          <c:tx>
            <c:strRef>
              <c:f>Folha1!$A$6</c:f>
              <c:strCache>
                <c:ptCount val="1"/>
                <c:pt idx="0">
                  <c:v>ALGARVE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D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F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1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3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Folha1!$B$6:$I$6</c:f>
              <c:numCache>
                <c:formatCode>#,##0</c:formatCode>
                <c:ptCount val="8"/>
                <c:pt idx="0">
                  <c:v>10576.84</c:v>
                </c:pt>
                <c:pt idx="1">
                  <c:v>2038.4</c:v>
                </c:pt>
                <c:pt idx="2">
                  <c:v>13244.36</c:v>
                </c:pt>
                <c:pt idx="3">
                  <c:v>1391.57</c:v>
                </c:pt>
                <c:pt idx="4">
                  <c:v>614.46</c:v>
                </c:pt>
                <c:pt idx="5">
                  <c:v>7955.82</c:v>
                </c:pt>
                <c:pt idx="6">
                  <c:v>9184</c:v>
                </c:pt>
                <c:pt idx="7">
                  <c:v>33546.06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33AE-4B36-8831-3C3D4C92D84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Folha1!$A$3</c:f>
              <c:strCache>
                <c:ptCount val="1"/>
                <c:pt idx="0">
                  <c:v>CENTRO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93-433A-9F93-D0FF0FBEDB2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93-433A-9F93-D0FF0FBEDB2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693-433A-9F93-D0FF0FBEDB2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693-433A-9F93-D0FF0FBEDB2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693-433A-9F93-D0FF0FBEDB2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693-433A-9F93-D0FF0FBEDB2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693-433A-9F93-D0FF0FBEDB2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693-433A-9F93-D0FF0FBEDB22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Folha1!$B$3:$I$3</c:f>
              <c:numCache>
                <c:formatCode>#,##0</c:formatCode>
                <c:ptCount val="8"/>
                <c:pt idx="0">
                  <c:v>8747.9699999999993</c:v>
                </c:pt>
                <c:pt idx="1">
                  <c:v>1606.65</c:v>
                </c:pt>
                <c:pt idx="2">
                  <c:v>11678.53</c:v>
                </c:pt>
                <c:pt idx="3">
                  <c:v>36757.879999999997</c:v>
                </c:pt>
                <c:pt idx="4">
                  <c:v>16432.34</c:v>
                </c:pt>
                <c:pt idx="5">
                  <c:v>10939.8</c:v>
                </c:pt>
                <c:pt idx="6">
                  <c:v>3575</c:v>
                </c:pt>
                <c:pt idx="7">
                  <c:v>226653.08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693-433A-9F93-D0FF0FBED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N.º de Explorações</a:t>
            </a:r>
          </a:p>
        </c:rich>
      </c:tx>
      <c:layout>
        <c:manualLayout>
          <c:xMode val="edge"/>
          <c:yMode val="edge"/>
          <c:x val="9.2360017497812898E-3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'Quadro 3'!$C$4:$D$4</c:f>
              <c:strCache>
                <c:ptCount val="1"/>
                <c:pt idx="0">
                  <c:v>Explorações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8A6-4773-AD36-9C850248DE84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8A6-4773-AD36-9C850248DE8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A6-4773-AD36-9C850248DE84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8A6-4773-AD36-9C850248DE84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A6-4773-AD36-9C850248DE84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A6-4773-AD36-9C850248DE84}"/>
              </c:ext>
            </c:extLst>
          </c:dPt>
          <c:dLbls>
            <c:dLbl>
              <c:idx val="5"/>
              <c:layout>
                <c:manualLayout>
                  <c:x val="0.27499999999999991"/>
                  <c:y val="-9.25925925925925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A6-4773-AD36-9C850248DE84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'Quadro 3'!$B$8:$B$13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AML</c:v>
                </c:pt>
                <c:pt idx="3">
                  <c:v>ALENTEJO</c:v>
                </c:pt>
                <c:pt idx="4">
                  <c:v>ALGARVE</c:v>
                </c:pt>
                <c:pt idx="5">
                  <c:v>RAM</c:v>
                </c:pt>
              </c:strCache>
            </c:strRef>
          </c:cat>
          <c:val>
            <c:numRef>
              <c:f>'Quadro 3'!$C$8:$C$13</c:f>
              <c:numCache>
                <c:formatCode>#,##0</c:formatCode>
                <c:ptCount val="6"/>
                <c:pt idx="0">
                  <c:v>90511</c:v>
                </c:pt>
                <c:pt idx="1">
                  <c:v>49306</c:v>
                </c:pt>
                <c:pt idx="2">
                  <c:v>1743</c:v>
                </c:pt>
                <c:pt idx="3">
                  <c:v>28196</c:v>
                </c:pt>
                <c:pt idx="4">
                  <c:v>5465</c:v>
                </c:pt>
                <c:pt idx="5">
                  <c:v>12413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6-4773-AD36-9C850248D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AM LISBOA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Folha1!$A$4</c:f>
              <c:strCache>
                <c:ptCount val="1"/>
                <c:pt idx="0">
                  <c:v>AM LISBOA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4B-43AF-BBEC-15AA678C658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4B-43AF-BBEC-15AA678C658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4B-43AF-BBEC-15AA678C658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4B-43AF-BBEC-15AA678C658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B4B-43AF-BBEC-15AA678C658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B4B-43AF-BBEC-15AA678C658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B4B-43AF-BBEC-15AA678C658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B4B-43AF-BBEC-15AA678C658D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Folha1!$B$4:$I$4</c:f>
              <c:numCache>
                <c:formatCode>#,##0</c:formatCode>
                <c:ptCount val="8"/>
                <c:pt idx="0">
                  <c:v>9718.4</c:v>
                </c:pt>
                <c:pt idx="1">
                  <c:v>204.52</c:v>
                </c:pt>
                <c:pt idx="2">
                  <c:v>14551.33</c:v>
                </c:pt>
                <c:pt idx="3">
                  <c:v>12606.9</c:v>
                </c:pt>
                <c:pt idx="4">
                  <c:v>16409.13</c:v>
                </c:pt>
                <c:pt idx="5">
                  <c:v>74545.72</c:v>
                </c:pt>
                <c:pt idx="6">
                  <c:v>3160</c:v>
                </c:pt>
                <c:pt idx="7">
                  <c:v>94604.36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B4B-43AF-BBEC-15AA678C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ALENTEJO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Folha1!$A$5</c:f>
              <c:strCache>
                <c:ptCount val="1"/>
                <c:pt idx="0">
                  <c:v>ALENTEJO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7A4-45F4-9BA4-E34C4B0C7A5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7A4-45F4-9BA4-E34C4B0C7A5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7A4-45F4-9BA4-E34C4B0C7A5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7A4-45F4-9BA4-E34C4B0C7A5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7A4-45F4-9BA4-E34C4B0C7A5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7A4-45F4-9BA4-E34C4B0C7A5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7A4-45F4-9BA4-E34C4B0C7A54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7A4-45F4-9BA4-E34C4B0C7A54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Folha1!$B$5:$I$5</c:f>
              <c:numCache>
                <c:formatCode>#,##0</c:formatCode>
                <c:ptCount val="8"/>
                <c:pt idx="0">
                  <c:v>5224.07</c:v>
                </c:pt>
                <c:pt idx="1">
                  <c:v>1513.02</c:v>
                </c:pt>
                <c:pt idx="2">
                  <c:v>73692.929999999993</c:v>
                </c:pt>
                <c:pt idx="3">
                  <c:v>186922.94</c:v>
                </c:pt>
                <c:pt idx="4">
                  <c:v>26111.26</c:v>
                </c:pt>
                <c:pt idx="5">
                  <c:v>237128.75</c:v>
                </c:pt>
                <c:pt idx="6">
                  <c:v>5004</c:v>
                </c:pt>
                <c:pt idx="7">
                  <c:v>919195.11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7A4-45F4-9BA4-E34C4B0C7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ALGARVE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Folha1!$A$6</c:f>
              <c:strCache>
                <c:ptCount val="1"/>
                <c:pt idx="0">
                  <c:v>ALGARVE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3BD-40BA-A305-3A647F7DC1D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3BD-40BA-A305-3A647F7DC1D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3BD-40BA-A305-3A647F7DC1D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3BD-40BA-A305-3A647F7DC1D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3BD-40BA-A305-3A647F7DC1D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3BD-40BA-A305-3A647F7DC1D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3BD-40BA-A305-3A647F7DC1D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3BD-40BA-A305-3A647F7DC1DF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Folha1!$B$6:$I$6</c:f>
              <c:numCache>
                <c:formatCode>#,##0</c:formatCode>
                <c:ptCount val="8"/>
                <c:pt idx="0">
                  <c:v>10576.84</c:v>
                </c:pt>
                <c:pt idx="1">
                  <c:v>2038.4</c:v>
                </c:pt>
                <c:pt idx="2">
                  <c:v>13244.36</c:v>
                </c:pt>
                <c:pt idx="3">
                  <c:v>1391.57</c:v>
                </c:pt>
                <c:pt idx="4">
                  <c:v>614.46</c:v>
                </c:pt>
                <c:pt idx="5">
                  <c:v>7955.82</c:v>
                </c:pt>
                <c:pt idx="6">
                  <c:v>9184</c:v>
                </c:pt>
                <c:pt idx="7">
                  <c:v>33546.06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3BD-40BA-A305-3A647F7DC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RA MADEIRA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3198187134502926"/>
          <c:y val="0.11874999999999998"/>
          <c:w val="0.53603654970760228"/>
          <c:h val="0.66828703703703696"/>
        </c:manualLayout>
      </c:layout>
      <c:pieChart>
        <c:varyColors val="1"/>
        <c:ser>
          <c:idx val="0"/>
          <c:order val="0"/>
          <c:tx>
            <c:strRef>
              <c:f>Folha1!$A$7</c:f>
              <c:strCache>
                <c:ptCount val="1"/>
                <c:pt idx="0">
                  <c:v>RA MADEIRA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50-4927-B445-F411224E0D6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50-4927-B445-F411224E0D6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150-4927-B445-F411224E0D6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150-4927-B445-F411224E0D6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150-4927-B445-F411224E0D6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150-4927-B445-F411224E0D6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150-4927-B445-F411224E0D6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150-4927-B445-F411224E0D65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Folha1!$B$7:$I$7</c:f>
              <c:numCache>
                <c:formatCode>#,##0</c:formatCode>
                <c:ptCount val="8"/>
                <c:pt idx="0">
                  <c:v>1234.26</c:v>
                </c:pt>
                <c:pt idx="1">
                  <c:v>22.52</c:v>
                </c:pt>
                <c:pt idx="2">
                  <c:v>115.04</c:v>
                </c:pt>
                <c:pt idx="3">
                  <c:v>0.02</c:v>
                </c:pt>
                <c:pt idx="4">
                  <c:v>470.38</c:v>
                </c:pt>
                <c:pt idx="5">
                  <c:v>0</c:v>
                </c:pt>
                <c:pt idx="6">
                  <c:v>131</c:v>
                </c:pt>
                <c:pt idx="7">
                  <c:v>222.77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150-4927-B445-F411224E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3701813210848644"/>
          <c:y val="0.44226851851851851"/>
          <c:w val="0.10408202099737532"/>
          <c:h val="0.17347003499562552"/>
        </c:manualLayout>
      </c:layout>
      <c:pieChart>
        <c:varyColors val="1"/>
        <c:ser>
          <c:idx val="0"/>
          <c:order val="0"/>
          <c:tx>
            <c:strRef>
              <c:f>Folha1!$A$4</c:f>
              <c:strCache>
                <c:ptCount val="1"/>
                <c:pt idx="0">
                  <c:v>AM LISBOA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1DC-42BA-99CF-F4C5B0D976C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1DC-42BA-99CF-F4C5B0D976C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1DC-42BA-99CF-F4C5B0D976C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1DC-42BA-99CF-F4C5B0D976C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1DC-42BA-99CF-F4C5B0D976C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1DC-42BA-99CF-F4C5B0D976C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1DC-42BA-99CF-F4C5B0D976C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1DC-42BA-99CF-F4C5B0D976C5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Folha1!$B$4:$I$4</c:f>
              <c:numCache>
                <c:formatCode>#,##0</c:formatCode>
                <c:ptCount val="8"/>
                <c:pt idx="0">
                  <c:v>9718.4</c:v>
                </c:pt>
                <c:pt idx="1">
                  <c:v>204.52</c:v>
                </c:pt>
                <c:pt idx="2">
                  <c:v>14551.33</c:v>
                </c:pt>
                <c:pt idx="3">
                  <c:v>12606.9</c:v>
                </c:pt>
                <c:pt idx="4">
                  <c:v>16409.13</c:v>
                </c:pt>
                <c:pt idx="5">
                  <c:v>74545.72</c:v>
                </c:pt>
                <c:pt idx="6">
                  <c:v>3160</c:v>
                </c:pt>
                <c:pt idx="7">
                  <c:v>94604.36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1DC-42BA-99CF-F4C5B0D97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894138232720906E-3"/>
          <c:y val="0.66203484981044036"/>
          <c:w val="0.83114391951006128"/>
          <c:h val="0.31944663167104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1 - Norte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Temporárias</c:v>
              </c:pt>
              <c:pt idx="6">
                <c:v>Flores</c:v>
              </c:pt>
              <c:pt idx="7">
                <c:v>Oleaginosas</c:v>
              </c:pt>
            </c:strLit>
          </c:cat>
          <c:val>
            <c:numLit>
              <c:formatCode>General</c:formatCode>
              <c:ptCount val="8"/>
              <c:pt idx="0">
                <c:v>34791</c:v>
              </c:pt>
              <c:pt idx="1">
                <c:v>44063</c:v>
              </c:pt>
              <c:pt idx="2">
                <c:v>36856</c:v>
              </c:pt>
              <c:pt idx="3">
                <c:v>22655</c:v>
              </c:pt>
              <c:pt idx="4">
                <c:v>13117</c:v>
              </c:pt>
              <c:pt idx="5">
                <c:v>163</c:v>
              </c:pt>
              <c:pt idx="6">
                <c:v>376</c:v>
              </c:pt>
              <c:pt idx="7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8D3D-4AAF-BCBA-29A786507962}"/>
            </c:ext>
          </c:extLst>
        </c:ser>
        <c:ser>
          <c:idx val="1"/>
          <c:order val="1"/>
          <c:tx>
            <c:v>2 - Centro</c:v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Temporárias</c:v>
              </c:pt>
              <c:pt idx="6">
                <c:v>Flores</c:v>
              </c:pt>
              <c:pt idx="7">
                <c:v>Oleaginosas</c:v>
              </c:pt>
            </c:strLit>
          </c:cat>
          <c:val>
            <c:numLit>
              <c:formatCode>General</c:formatCode>
              <c:ptCount val="8"/>
              <c:pt idx="0">
                <c:v>26171</c:v>
              </c:pt>
              <c:pt idx="1">
                <c:v>18543</c:v>
              </c:pt>
              <c:pt idx="2">
                <c:v>21266</c:v>
              </c:pt>
              <c:pt idx="3">
                <c:v>9468</c:v>
              </c:pt>
              <c:pt idx="4">
                <c:v>9218</c:v>
              </c:pt>
              <c:pt idx="5">
                <c:v>146</c:v>
              </c:pt>
              <c:pt idx="6">
                <c:v>95</c:v>
              </c:pt>
              <c:pt idx="7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2-8D3D-4AAF-BCBA-29A786507962}"/>
            </c:ext>
          </c:extLst>
        </c:ser>
        <c:ser>
          <c:idx val="2"/>
          <c:order val="2"/>
          <c:tx>
            <c:v>3 - Área Metropolitana De Lisboa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Temporárias</c:v>
              </c:pt>
              <c:pt idx="6">
                <c:v>Flores</c:v>
              </c:pt>
              <c:pt idx="7">
                <c:v>Oleaginosas</c:v>
              </c:pt>
            </c:strLit>
          </c:cat>
          <c:val>
            <c:numLit>
              <c:formatCode>General</c:formatCode>
              <c:ptCount val="8"/>
              <c:pt idx="0">
                <c:v>814</c:v>
              </c:pt>
              <c:pt idx="1">
                <c:v>285</c:v>
              </c:pt>
              <c:pt idx="2">
                <c:v>327</c:v>
              </c:pt>
              <c:pt idx="3">
                <c:v>223</c:v>
              </c:pt>
              <c:pt idx="4">
                <c:v>116</c:v>
              </c:pt>
              <c:pt idx="5">
                <c:v>42</c:v>
              </c:pt>
              <c:pt idx="6">
                <c:v>7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8D3D-4AAF-BCBA-29A786507962}"/>
            </c:ext>
          </c:extLst>
        </c:ser>
        <c:ser>
          <c:idx val="3"/>
          <c:order val="3"/>
          <c:tx>
            <c:v>4 - Alentejo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Temporárias</c:v>
              </c:pt>
              <c:pt idx="6">
                <c:v>Flores</c:v>
              </c:pt>
              <c:pt idx="7">
                <c:v>Oleaginosas</c:v>
              </c:pt>
            </c:strLit>
          </c:cat>
          <c:val>
            <c:numLit>
              <c:formatCode>General</c:formatCode>
              <c:ptCount val="8"/>
              <c:pt idx="0">
                <c:v>16016</c:v>
              </c:pt>
              <c:pt idx="1">
                <c:v>2319</c:v>
              </c:pt>
              <c:pt idx="2">
                <c:v>4649</c:v>
              </c:pt>
              <c:pt idx="3">
                <c:v>2789</c:v>
              </c:pt>
              <c:pt idx="4">
                <c:v>2380</c:v>
              </c:pt>
              <c:pt idx="5">
                <c:v>130</c:v>
              </c:pt>
              <c:pt idx="6">
                <c:v>19</c:v>
              </c:pt>
              <c:pt idx="7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4-8D3D-4AAF-BCBA-29A786507962}"/>
            </c:ext>
          </c:extLst>
        </c:ser>
        <c:ser>
          <c:idx val="4"/>
          <c:order val="4"/>
          <c:tx>
            <c:v>5 - Algarve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Temporárias</c:v>
              </c:pt>
              <c:pt idx="6">
                <c:v>Flores</c:v>
              </c:pt>
              <c:pt idx="7">
                <c:v>Oleaginosas</c:v>
              </c:pt>
            </c:strLit>
          </c:cat>
          <c:val>
            <c:numLit>
              <c:formatCode>General</c:formatCode>
              <c:ptCount val="8"/>
              <c:pt idx="0">
                <c:v>2712</c:v>
              </c:pt>
              <c:pt idx="1">
                <c:v>589</c:v>
              </c:pt>
              <c:pt idx="2">
                <c:v>610</c:v>
              </c:pt>
              <c:pt idx="3">
                <c:v>533</c:v>
              </c:pt>
              <c:pt idx="4">
                <c:v>393</c:v>
              </c:pt>
              <c:pt idx="5">
                <c:v>15</c:v>
              </c:pt>
              <c:pt idx="6">
                <c:v>7</c:v>
              </c:pt>
              <c:pt idx="7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5-8D3D-4AAF-BCBA-29A786507962}"/>
            </c:ext>
          </c:extLst>
        </c:ser>
        <c:ser>
          <c:idx val="5"/>
          <c:order val="5"/>
          <c:tx>
            <c:v>6 - Regiao Autonoma Da Madeira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Temporárias</c:v>
              </c:pt>
              <c:pt idx="6">
                <c:v>Flores</c:v>
              </c:pt>
              <c:pt idx="7">
                <c:v>Oleaginosas</c:v>
              </c:pt>
            </c:strLit>
          </c:cat>
          <c:val>
            <c:numLit>
              <c:formatCode>General</c:formatCode>
              <c:ptCount val="8"/>
              <c:pt idx="0">
                <c:v>202</c:v>
              </c:pt>
              <c:pt idx="1">
                <c:v>7344</c:v>
              </c:pt>
              <c:pt idx="2">
                <c:v>365</c:v>
              </c:pt>
              <c:pt idx="3">
                <c:v>17</c:v>
              </c:pt>
              <c:pt idx="4">
                <c:v>719</c:v>
              </c:pt>
              <c:pt idx="5">
                <c:v>160</c:v>
              </c:pt>
              <c:pt idx="6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6-8D3D-4AAF-BCBA-29A786507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96254271"/>
        <c:axId val="1296254751"/>
      </c:barChart>
      <c:catAx>
        <c:axId val="129625427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96254751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29625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9625427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[SinteseCandidaturasPU2024.xlsx]PivotChartTable9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COMPOSIÇÃO DA SUPERFÍCIE AGRÍCOLA COM CULTURAS TEMPORÁRIAS</a:t>
            </a:r>
          </a:p>
          <a:p>
            <a:pPr algn="ctr" rtl="0">
              <a:defRPr b="1"/>
            </a:pPr>
            <a:endParaRPr lang="en-US" b="1"/>
          </a:p>
        </c:rich>
      </c:tx>
      <c:layout>
        <c:manualLayout>
          <c:xMode val="edge"/>
          <c:yMode val="edge"/>
          <c:x val="1.2180429292929291E-2"/>
          <c:y val="2.0751633986928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96633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chemeClr val="accent6"/>
          </a:solidFill>
          <a:ln>
            <a:noFill/>
          </a:ln>
          <a:effectLst/>
        </c:spPr>
      </c:pivotFmt>
      <c:pivotFmt>
        <c:idx val="113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4D3B62"/>
          </a:solidFill>
          <a:ln>
            <a:noFill/>
          </a:ln>
          <a:effectLst/>
        </c:spPr>
      </c:pivotFmt>
      <c:pivotFmt>
        <c:idx val="118"/>
        <c:spPr>
          <a:solidFill>
            <a:srgbClr val="276A7C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rgbClr val="729ACA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91-42F0-9570-01E5B8188C2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91-42F0-9570-01E5B8188C24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91-42F0-9570-01E5B8188C24}"/>
              </c:ext>
            </c:extLst>
          </c:dPt>
          <c:dPt>
            <c:idx val="3"/>
            <c:bubble3D val="0"/>
            <c:spPr>
              <a:solidFill>
                <a:srgbClr val="4D3B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91-42F0-9570-01E5B8188C24}"/>
              </c:ext>
            </c:extLst>
          </c:dPt>
          <c:dPt>
            <c:idx val="4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91-42F0-9570-01E5B8188C24}"/>
              </c:ext>
            </c:extLst>
          </c:dPt>
          <c:dPt>
            <c:idx val="5"/>
            <c:bubble3D val="0"/>
            <c:spPr>
              <a:solidFill>
                <a:srgbClr val="729A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91-42F0-9570-01E5B8188C24}"/>
              </c:ext>
            </c:extLst>
          </c:dPt>
          <c:dPt>
            <c:idx val="6"/>
            <c:bubble3D val="0"/>
            <c:spPr>
              <a:solidFill>
                <a:srgbClr val="9983B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91-42F0-9570-01E5B8188C24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91-42F0-9570-01E5B8188C2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91-42F0-9570-01E5B8188C2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91-42F0-9570-01E5B8188C2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891-42F0-9570-01E5B8188C2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891-42F0-9570-01E5B8188C2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891-42F0-9570-01E5B8188C2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891-42F0-9570-01E5B8188C2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CDF-4D81-8C85-F4A15761CF5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CDF-4D81-8C85-F4A15761CF5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CDF-4D81-8C85-F4A15761CF5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ACDF-4D81-8C85-F4A15761CF5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ACDF-4D81-8C85-F4A15761CF5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ACDF-4D81-8C85-F4A15761CF5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ACDF-4D81-8C85-F4A15761CF5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ACDF-4D81-8C85-F4A15761CF5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ACDF-4D81-8C85-F4A15761CF5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ACDF-4D81-8C85-F4A15761CF5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ACDF-4D81-8C85-F4A15761CF5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ACDF-4D81-8C85-F4A15761CF52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233421.8</c:v>
              </c:pt>
              <c:pt idx="1">
                <c:v>316.91000000000003</c:v>
              </c:pt>
              <c:pt idx="2">
                <c:v>439409.87</c:v>
              </c:pt>
              <c:pt idx="3">
                <c:v>51214.07</c:v>
              </c:pt>
              <c:pt idx="4">
                <c:v>46454.21</c:v>
              </c:pt>
              <c:pt idx="5">
                <c:v>4137.9799999999996</c:v>
              </c:pt>
              <c:pt idx="6">
                <c:v>1015.49</c:v>
              </c:pt>
              <c:pt idx="7">
                <c:v>65375.23</c:v>
              </c:pt>
            </c:numLit>
          </c:val>
          <c:extLst>
            <c:ext xmlns:c16="http://schemas.microsoft.com/office/drawing/2014/chart" uri="{C3380CC4-5D6E-409C-BE32-E72D297353CC}">
              <c16:uniqueId val="{0000001C-8891-42F0-9570-01E5B8188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[SinteseCandidaturasPU2024.xlsx]PivotChartTable30</c15:name>
        <c15:fmtId val="1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PT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rebuchet MS" panose="020B0603020202020204" pitchFamily="34" charset="0"/>
                <a:ea typeface="+mn-ea"/>
                <a:cs typeface="+mn-cs"/>
              </a:rPr>
              <a:t>Norte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PT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96633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chemeClr val="accent6"/>
          </a:solidFill>
          <a:ln>
            <a:noFill/>
          </a:ln>
          <a:effectLst/>
        </c:spPr>
      </c:pivotFmt>
      <c:pivotFmt>
        <c:idx val="113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4D3B62"/>
          </a:solidFill>
          <a:ln>
            <a:noFill/>
          </a:ln>
          <a:effectLst/>
        </c:spPr>
      </c:pivotFmt>
      <c:pivotFmt>
        <c:idx val="118"/>
        <c:spPr>
          <a:solidFill>
            <a:srgbClr val="276A7C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rgbClr val="729ACA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rgbClr val="996633"/>
          </a:solidFill>
          <a:ln>
            <a:noFill/>
          </a:ln>
          <a:effectLst/>
        </c:spPr>
      </c:pivotFmt>
      <c:pivotFmt>
        <c:idx val="136"/>
        <c:spPr>
          <a:solidFill>
            <a:srgbClr val="FFFF00"/>
          </a:solidFill>
          <a:ln>
            <a:noFill/>
          </a:ln>
          <a:effectLst/>
        </c:spPr>
      </c:pivotFmt>
      <c:pivotFmt>
        <c:idx val="13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8"/>
        <c:spPr>
          <a:solidFill>
            <a:srgbClr val="92D050"/>
          </a:solidFill>
          <a:ln>
            <a:noFill/>
          </a:ln>
          <a:effectLst/>
        </c:spPr>
      </c:pivotFmt>
      <c:pivotFmt>
        <c:idx val="139"/>
        <c:spPr>
          <a:solidFill>
            <a:schemeClr val="accent6"/>
          </a:solidFill>
          <a:ln>
            <a:noFill/>
          </a:ln>
          <a:effectLst/>
        </c:spPr>
      </c:pivotFmt>
      <c:pivotFmt>
        <c:idx val="140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chemeClr val="accent2"/>
          </a:solidFill>
          <a:ln>
            <a:noFill/>
          </a:ln>
          <a:effectLst/>
        </c:spPr>
      </c:pivotFmt>
      <c:pivotFmt>
        <c:idx val="143"/>
        <c:spPr>
          <a:solidFill>
            <a:srgbClr val="5F7530"/>
          </a:solidFill>
          <a:ln>
            <a:noFill/>
          </a:ln>
          <a:effectLst/>
        </c:spPr>
      </c:pivotFmt>
      <c:pivotFmt>
        <c:idx val="144"/>
        <c:spPr>
          <a:solidFill>
            <a:srgbClr val="4D3B62"/>
          </a:solidFill>
          <a:ln>
            <a:noFill/>
          </a:ln>
          <a:effectLst/>
        </c:spPr>
      </c:pivotFmt>
      <c:pivotFmt>
        <c:idx val="145"/>
        <c:spPr>
          <a:solidFill>
            <a:srgbClr val="276A7C"/>
          </a:solidFill>
          <a:ln>
            <a:noFill/>
          </a:ln>
          <a:effectLst/>
        </c:spPr>
      </c:pivotFmt>
      <c:pivotFmt>
        <c:idx val="146"/>
        <c:spPr>
          <a:solidFill>
            <a:srgbClr val="B65708"/>
          </a:solidFill>
          <a:ln>
            <a:noFill/>
          </a:ln>
          <a:effectLst/>
        </c:spPr>
      </c:pivotFmt>
      <c:pivotFmt>
        <c:idx val="147"/>
        <c:spPr>
          <a:solidFill>
            <a:srgbClr val="729ACA"/>
          </a:solidFill>
          <a:ln>
            <a:noFill/>
          </a:ln>
          <a:effectLst/>
        </c:spPr>
      </c:pivotFmt>
      <c:pivotFmt>
        <c:idx val="148"/>
        <c:spPr>
          <a:solidFill>
            <a:srgbClr val="CD7371"/>
          </a:solidFill>
          <a:ln>
            <a:noFill/>
          </a:ln>
          <a:effectLst/>
        </c:spPr>
      </c:pivotFmt>
      <c:pivotFmt>
        <c:idx val="149"/>
        <c:spPr>
          <a:solidFill>
            <a:srgbClr val="AFC97A"/>
          </a:solidFill>
          <a:ln>
            <a:noFill/>
          </a:ln>
          <a:effectLst/>
        </c:spPr>
      </c:pivotFmt>
      <c:pivotFmt>
        <c:idx val="150"/>
        <c:spPr>
          <a:solidFill>
            <a:srgbClr val="9983B5"/>
          </a:solidFill>
          <a:ln>
            <a:noFill/>
          </a:ln>
          <a:effectLst/>
        </c:spPr>
      </c:pivotFmt>
      <c:pivotFmt>
        <c:idx val="151"/>
        <c:spPr>
          <a:solidFill>
            <a:srgbClr val="6FBDD1"/>
          </a:solidFill>
          <a:ln>
            <a:noFill/>
          </a:ln>
          <a:effectLst/>
        </c:spPr>
      </c:pivotFmt>
      <c:pivotFmt>
        <c:idx val="152"/>
        <c:spPr>
          <a:solidFill>
            <a:srgbClr val="F9AB6B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rgbClr val="9F3B38"/>
          </a:solidFill>
          <a:ln>
            <a:noFill/>
          </a:ln>
          <a:effectLst/>
        </c:spPr>
      </c:pivotFmt>
      <c:pivotFmt>
        <c:idx val="155"/>
        <c:spPr>
          <a:solidFill>
            <a:srgbClr val="7E9D40"/>
          </a:solidFill>
          <a:ln>
            <a:noFill/>
          </a:ln>
          <a:effectLst/>
        </c:spPr>
      </c:pivotFmt>
      <c:pivotFmt>
        <c:idx val="156"/>
        <c:spPr>
          <a:solidFill>
            <a:srgbClr val="664F83"/>
          </a:solidFill>
          <a:ln>
            <a:noFill/>
          </a:ln>
          <a:effectLst/>
        </c:spPr>
      </c:pivotFmt>
      <c:pivotFmt>
        <c:idx val="157"/>
        <c:spPr>
          <a:solidFill>
            <a:srgbClr val="358EA6"/>
          </a:solidFill>
          <a:ln>
            <a:noFill/>
          </a:ln>
          <a:effectLst/>
        </c:spPr>
      </c:pivotFmt>
      <c:pivotFmt>
        <c:idx val="158"/>
        <c:spPr>
          <a:solidFill>
            <a:srgbClr val="F3740B"/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rgbClr val="996633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5"/>
        <c:spPr>
          <a:solidFill>
            <a:srgbClr val="92D050"/>
          </a:solidFill>
          <a:ln>
            <a:noFill/>
          </a:ln>
          <a:effectLst/>
        </c:spPr>
      </c:pivotFmt>
      <c:pivotFmt>
        <c:idx val="166"/>
        <c:spPr>
          <a:solidFill>
            <a:schemeClr val="accent6"/>
          </a:solidFill>
          <a:ln>
            <a:noFill/>
          </a:ln>
          <a:effectLst/>
        </c:spPr>
      </c:pivotFmt>
      <c:pivotFmt>
        <c:idx val="167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69"/>
        <c:spPr>
          <a:solidFill>
            <a:schemeClr val="accent2"/>
          </a:solidFill>
          <a:ln>
            <a:noFill/>
          </a:ln>
          <a:effectLst/>
        </c:spPr>
      </c:pivotFmt>
      <c:pivotFmt>
        <c:idx val="170"/>
        <c:spPr>
          <a:solidFill>
            <a:srgbClr val="5F7530"/>
          </a:solidFill>
          <a:ln>
            <a:noFill/>
          </a:ln>
          <a:effectLst/>
        </c:spPr>
      </c:pivotFmt>
      <c:pivotFmt>
        <c:idx val="171"/>
        <c:spPr>
          <a:solidFill>
            <a:srgbClr val="4D3B62"/>
          </a:solidFill>
          <a:ln>
            <a:noFill/>
          </a:ln>
          <a:effectLst/>
        </c:spPr>
      </c:pivotFmt>
      <c:pivotFmt>
        <c:idx val="172"/>
        <c:spPr>
          <a:solidFill>
            <a:srgbClr val="276A7C"/>
          </a:solidFill>
          <a:ln>
            <a:noFill/>
          </a:ln>
          <a:effectLst/>
        </c:spPr>
      </c:pivotFmt>
      <c:pivotFmt>
        <c:idx val="173"/>
        <c:spPr>
          <a:solidFill>
            <a:srgbClr val="B65708"/>
          </a:solidFill>
          <a:ln>
            <a:noFill/>
          </a:ln>
          <a:effectLst/>
        </c:spPr>
      </c:pivotFmt>
      <c:pivotFmt>
        <c:idx val="174"/>
        <c:spPr>
          <a:solidFill>
            <a:srgbClr val="729ACA"/>
          </a:solidFill>
          <a:ln>
            <a:noFill/>
          </a:ln>
          <a:effectLst/>
        </c:spPr>
      </c:pivotFmt>
      <c:pivotFmt>
        <c:idx val="175"/>
        <c:spPr>
          <a:solidFill>
            <a:srgbClr val="CD7371"/>
          </a:solidFill>
          <a:ln>
            <a:noFill/>
          </a:ln>
          <a:effectLst/>
        </c:spPr>
      </c:pivotFmt>
      <c:pivotFmt>
        <c:idx val="176"/>
        <c:spPr>
          <a:solidFill>
            <a:srgbClr val="AFC97A"/>
          </a:solidFill>
          <a:ln>
            <a:noFill/>
          </a:ln>
          <a:effectLst/>
        </c:spPr>
      </c:pivotFmt>
      <c:pivotFmt>
        <c:idx val="177"/>
        <c:spPr>
          <a:solidFill>
            <a:srgbClr val="9983B5"/>
          </a:solidFill>
          <a:ln>
            <a:noFill/>
          </a:ln>
          <a:effectLst/>
        </c:spPr>
      </c:pivotFmt>
      <c:pivotFmt>
        <c:idx val="178"/>
        <c:spPr>
          <a:solidFill>
            <a:srgbClr val="6FBDD1"/>
          </a:solidFill>
          <a:ln>
            <a:noFill/>
          </a:ln>
          <a:effectLst/>
        </c:spPr>
      </c:pivotFmt>
      <c:pivotFmt>
        <c:idx val="179"/>
        <c:spPr>
          <a:solidFill>
            <a:srgbClr val="F9AB6B"/>
          </a:solidFill>
          <a:ln>
            <a:noFill/>
          </a:ln>
          <a:effectLst/>
        </c:spPr>
      </c:pivotFmt>
      <c:pivotFmt>
        <c:idx val="180"/>
        <c:spPr>
          <a:solidFill>
            <a:srgbClr val="3A679C"/>
          </a:solidFill>
          <a:ln>
            <a:noFill/>
          </a:ln>
          <a:effectLst/>
        </c:spPr>
      </c:pivotFmt>
      <c:pivotFmt>
        <c:idx val="181"/>
        <c:spPr>
          <a:solidFill>
            <a:srgbClr val="9F3B38"/>
          </a:solidFill>
          <a:ln>
            <a:noFill/>
          </a:ln>
          <a:effectLst/>
        </c:spPr>
      </c:pivotFmt>
      <c:pivotFmt>
        <c:idx val="182"/>
        <c:spPr>
          <a:solidFill>
            <a:srgbClr val="7E9D40"/>
          </a:solidFill>
          <a:ln>
            <a:noFill/>
          </a:ln>
          <a:effectLst/>
        </c:spPr>
      </c:pivotFmt>
      <c:pivotFmt>
        <c:idx val="183"/>
        <c:spPr>
          <a:solidFill>
            <a:srgbClr val="664F83"/>
          </a:solidFill>
          <a:ln>
            <a:noFill/>
          </a:ln>
          <a:effectLst/>
        </c:spPr>
      </c:pivotFmt>
      <c:pivotFmt>
        <c:idx val="184"/>
        <c:spPr>
          <a:solidFill>
            <a:srgbClr val="358EA6"/>
          </a:solidFill>
          <a:ln>
            <a:noFill/>
          </a:ln>
          <a:effectLst/>
        </c:spPr>
      </c:pivotFmt>
      <c:pivotFmt>
        <c:idx val="185"/>
        <c:spPr>
          <a:solidFill>
            <a:srgbClr val="F3740B"/>
          </a:solidFill>
          <a:ln>
            <a:noFill/>
          </a:ln>
          <a:effectLst/>
        </c:spPr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AB-4C22-BE14-600F00A25076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AB-4C22-BE14-600F00A25076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AB-4C22-BE14-600F00A25076}"/>
              </c:ext>
            </c:extLst>
          </c:dPt>
          <c:dPt>
            <c:idx val="3"/>
            <c:bubble3D val="0"/>
            <c:spPr>
              <a:solidFill>
                <a:srgbClr val="4D3B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0AB-4C22-BE14-600F00A25076}"/>
              </c:ext>
            </c:extLst>
          </c:dPt>
          <c:dPt>
            <c:idx val="4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0AB-4C22-BE14-600F00A25076}"/>
              </c:ext>
            </c:extLst>
          </c:dPt>
          <c:dPt>
            <c:idx val="5"/>
            <c:bubble3D val="0"/>
            <c:spPr>
              <a:solidFill>
                <a:srgbClr val="729A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0AB-4C22-BE14-600F00A25076}"/>
              </c:ext>
            </c:extLst>
          </c:dPt>
          <c:dPt>
            <c:idx val="6"/>
            <c:bubble3D val="0"/>
            <c:spPr>
              <a:solidFill>
                <a:srgbClr val="9983B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0AB-4C22-BE14-600F00A25076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0AB-4C22-BE14-600F00A2507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0AB-4C22-BE14-600F00A2507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0AB-4C22-BE14-600F00A2507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0AB-4C22-BE14-600F00A2507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0AB-4C22-BE14-600F00A2507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0AB-4C22-BE14-600F00A2507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0AB-4C22-BE14-600F00A2507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0AB-4C22-BE14-600F00A2507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0AB-4C22-BE14-600F00A2507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0AB-4C22-BE14-600F00A2507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0AB-4C22-BE14-600F00A2507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0AB-4C22-BE14-600F00A2507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0AB-4C22-BE14-600F00A2507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D0AB-4C22-BE14-600F00A2507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D0AB-4C22-BE14-600F00A2507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D0AB-4C22-BE14-600F00A2507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D0AB-4C22-BE14-600F00A2507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D0AB-4C22-BE14-600F00A2507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D0AB-4C22-BE14-600F00A25076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57294.53</c:v>
              </c:pt>
              <c:pt idx="1">
                <c:v>89.42</c:v>
              </c:pt>
              <c:pt idx="2">
                <c:v>31102.89</c:v>
              </c:pt>
              <c:pt idx="3">
                <c:v>11442.34</c:v>
              </c:pt>
              <c:pt idx="4">
                <c:v>4891.2700000000004</c:v>
              </c:pt>
              <c:pt idx="5">
                <c:v>26.06</c:v>
              </c:pt>
              <c:pt idx="6">
                <c:v>118.07</c:v>
              </c:pt>
              <c:pt idx="7">
                <c:v>25468.89</c:v>
              </c:pt>
            </c:numLit>
          </c:val>
          <c:extLst>
            <c:ext xmlns:c16="http://schemas.microsoft.com/office/drawing/2014/chart" uri="{C3380CC4-5D6E-409C-BE32-E72D297353CC}">
              <c16:uniqueId val="{00000034-D0AB-4C22-BE14-600F00A25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[SinteseCandidaturasPU2024.xlsx]PivotChartTable19</c15:name>
        <c15:fmtId val="3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PT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rebuchet MS" panose="020B0603020202020204" pitchFamily="34" charset="0"/>
                <a:ea typeface="+mn-ea"/>
                <a:cs typeface="+mn-cs"/>
              </a:rPr>
              <a:t>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PT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96633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chemeClr val="accent6"/>
          </a:solidFill>
          <a:ln>
            <a:noFill/>
          </a:ln>
          <a:effectLst/>
        </c:spPr>
      </c:pivotFmt>
      <c:pivotFmt>
        <c:idx val="113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4D3B62"/>
          </a:solidFill>
          <a:ln>
            <a:noFill/>
          </a:ln>
          <a:effectLst/>
        </c:spPr>
      </c:pivotFmt>
      <c:pivotFmt>
        <c:idx val="118"/>
        <c:spPr>
          <a:solidFill>
            <a:srgbClr val="276A7C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rgbClr val="729ACA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rgbClr val="996633"/>
          </a:solidFill>
          <a:ln>
            <a:noFill/>
          </a:ln>
          <a:effectLst/>
        </c:spPr>
      </c:pivotFmt>
      <c:pivotFmt>
        <c:idx val="136"/>
        <c:spPr>
          <a:solidFill>
            <a:srgbClr val="FFFF00"/>
          </a:solidFill>
          <a:ln>
            <a:noFill/>
          </a:ln>
          <a:effectLst/>
        </c:spPr>
      </c:pivotFmt>
      <c:pivotFmt>
        <c:idx val="13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8"/>
        <c:spPr>
          <a:solidFill>
            <a:srgbClr val="92D050"/>
          </a:solidFill>
          <a:ln>
            <a:noFill/>
          </a:ln>
          <a:effectLst/>
        </c:spPr>
      </c:pivotFmt>
      <c:pivotFmt>
        <c:idx val="139"/>
        <c:spPr>
          <a:solidFill>
            <a:schemeClr val="accent6"/>
          </a:solidFill>
          <a:ln>
            <a:noFill/>
          </a:ln>
          <a:effectLst/>
        </c:spPr>
      </c:pivotFmt>
      <c:pivotFmt>
        <c:idx val="140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chemeClr val="accent2"/>
          </a:solidFill>
          <a:ln>
            <a:noFill/>
          </a:ln>
          <a:effectLst/>
        </c:spPr>
      </c:pivotFmt>
      <c:pivotFmt>
        <c:idx val="143"/>
        <c:spPr>
          <a:solidFill>
            <a:srgbClr val="5F7530"/>
          </a:solidFill>
          <a:ln>
            <a:noFill/>
          </a:ln>
          <a:effectLst/>
        </c:spPr>
      </c:pivotFmt>
      <c:pivotFmt>
        <c:idx val="144"/>
        <c:spPr>
          <a:solidFill>
            <a:srgbClr val="4D3B62"/>
          </a:solidFill>
          <a:ln>
            <a:noFill/>
          </a:ln>
          <a:effectLst/>
        </c:spPr>
      </c:pivotFmt>
      <c:pivotFmt>
        <c:idx val="145"/>
        <c:spPr>
          <a:solidFill>
            <a:srgbClr val="276A7C"/>
          </a:solidFill>
          <a:ln>
            <a:noFill/>
          </a:ln>
          <a:effectLst/>
        </c:spPr>
      </c:pivotFmt>
      <c:pivotFmt>
        <c:idx val="146"/>
        <c:spPr>
          <a:solidFill>
            <a:srgbClr val="B65708"/>
          </a:solidFill>
          <a:ln>
            <a:noFill/>
          </a:ln>
          <a:effectLst/>
        </c:spPr>
      </c:pivotFmt>
      <c:pivotFmt>
        <c:idx val="147"/>
        <c:spPr>
          <a:solidFill>
            <a:srgbClr val="729ACA"/>
          </a:solidFill>
          <a:ln>
            <a:noFill/>
          </a:ln>
          <a:effectLst/>
        </c:spPr>
      </c:pivotFmt>
      <c:pivotFmt>
        <c:idx val="148"/>
        <c:spPr>
          <a:solidFill>
            <a:srgbClr val="CD7371"/>
          </a:solidFill>
          <a:ln>
            <a:noFill/>
          </a:ln>
          <a:effectLst/>
        </c:spPr>
      </c:pivotFmt>
      <c:pivotFmt>
        <c:idx val="149"/>
        <c:spPr>
          <a:solidFill>
            <a:srgbClr val="AFC97A"/>
          </a:solidFill>
          <a:ln>
            <a:noFill/>
          </a:ln>
          <a:effectLst/>
        </c:spPr>
      </c:pivotFmt>
      <c:pivotFmt>
        <c:idx val="150"/>
        <c:spPr>
          <a:solidFill>
            <a:srgbClr val="9983B5"/>
          </a:solidFill>
          <a:ln>
            <a:noFill/>
          </a:ln>
          <a:effectLst/>
        </c:spPr>
      </c:pivotFmt>
      <c:pivotFmt>
        <c:idx val="151"/>
        <c:spPr>
          <a:solidFill>
            <a:srgbClr val="6FBDD1"/>
          </a:solidFill>
          <a:ln>
            <a:noFill/>
          </a:ln>
          <a:effectLst/>
        </c:spPr>
      </c:pivotFmt>
      <c:pivotFmt>
        <c:idx val="152"/>
        <c:spPr>
          <a:solidFill>
            <a:srgbClr val="F9AB6B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rgbClr val="9F3B38"/>
          </a:solidFill>
          <a:ln>
            <a:noFill/>
          </a:ln>
          <a:effectLst/>
        </c:spPr>
      </c:pivotFmt>
      <c:pivotFmt>
        <c:idx val="155"/>
        <c:spPr>
          <a:solidFill>
            <a:srgbClr val="7E9D40"/>
          </a:solidFill>
          <a:ln>
            <a:noFill/>
          </a:ln>
          <a:effectLst/>
        </c:spPr>
      </c:pivotFmt>
      <c:pivotFmt>
        <c:idx val="156"/>
        <c:spPr>
          <a:solidFill>
            <a:srgbClr val="664F83"/>
          </a:solidFill>
          <a:ln>
            <a:noFill/>
          </a:ln>
          <a:effectLst/>
        </c:spPr>
      </c:pivotFmt>
      <c:pivotFmt>
        <c:idx val="157"/>
        <c:spPr>
          <a:solidFill>
            <a:srgbClr val="358EA6"/>
          </a:solidFill>
          <a:ln>
            <a:noFill/>
          </a:ln>
          <a:effectLst/>
        </c:spPr>
      </c:pivotFmt>
      <c:pivotFmt>
        <c:idx val="158"/>
        <c:spPr>
          <a:solidFill>
            <a:srgbClr val="F3740B"/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rgbClr val="996633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5"/>
        <c:spPr>
          <a:solidFill>
            <a:srgbClr val="92D050"/>
          </a:solidFill>
          <a:ln>
            <a:noFill/>
          </a:ln>
          <a:effectLst/>
        </c:spPr>
      </c:pivotFmt>
      <c:pivotFmt>
        <c:idx val="166"/>
        <c:spPr>
          <a:solidFill>
            <a:schemeClr val="accent6"/>
          </a:solidFill>
          <a:ln>
            <a:noFill/>
          </a:ln>
          <a:effectLst/>
        </c:spPr>
      </c:pivotFmt>
      <c:pivotFmt>
        <c:idx val="167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69"/>
        <c:spPr>
          <a:solidFill>
            <a:schemeClr val="accent2"/>
          </a:solidFill>
          <a:ln>
            <a:noFill/>
          </a:ln>
          <a:effectLst/>
        </c:spPr>
      </c:pivotFmt>
      <c:pivotFmt>
        <c:idx val="170"/>
        <c:spPr>
          <a:solidFill>
            <a:srgbClr val="5F7530"/>
          </a:solidFill>
          <a:ln>
            <a:noFill/>
          </a:ln>
          <a:effectLst/>
        </c:spPr>
      </c:pivotFmt>
      <c:pivotFmt>
        <c:idx val="171"/>
        <c:spPr>
          <a:solidFill>
            <a:srgbClr val="4D3B62"/>
          </a:solidFill>
          <a:ln>
            <a:noFill/>
          </a:ln>
          <a:effectLst/>
        </c:spPr>
      </c:pivotFmt>
      <c:pivotFmt>
        <c:idx val="172"/>
        <c:spPr>
          <a:solidFill>
            <a:srgbClr val="276A7C"/>
          </a:solidFill>
          <a:ln>
            <a:noFill/>
          </a:ln>
          <a:effectLst/>
        </c:spPr>
      </c:pivotFmt>
      <c:pivotFmt>
        <c:idx val="173"/>
        <c:spPr>
          <a:solidFill>
            <a:srgbClr val="B65708"/>
          </a:solidFill>
          <a:ln>
            <a:noFill/>
          </a:ln>
          <a:effectLst/>
        </c:spPr>
      </c:pivotFmt>
      <c:pivotFmt>
        <c:idx val="174"/>
        <c:spPr>
          <a:solidFill>
            <a:srgbClr val="729ACA"/>
          </a:solidFill>
          <a:ln>
            <a:noFill/>
          </a:ln>
          <a:effectLst/>
        </c:spPr>
      </c:pivotFmt>
      <c:pivotFmt>
        <c:idx val="175"/>
        <c:spPr>
          <a:solidFill>
            <a:srgbClr val="CD7371"/>
          </a:solidFill>
          <a:ln>
            <a:noFill/>
          </a:ln>
          <a:effectLst/>
        </c:spPr>
      </c:pivotFmt>
      <c:pivotFmt>
        <c:idx val="176"/>
        <c:spPr>
          <a:solidFill>
            <a:srgbClr val="AFC97A"/>
          </a:solidFill>
          <a:ln>
            <a:noFill/>
          </a:ln>
          <a:effectLst/>
        </c:spPr>
      </c:pivotFmt>
      <c:pivotFmt>
        <c:idx val="177"/>
        <c:spPr>
          <a:solidFill>
            <a:srgbClr val="9983B5"/>
          </a:solidFill>
          <a:ln>
            <a:noFill/>
          </a:ln>
          <a:effectLst/>
        </c:spPr>
      </c:pivotFmt>
      <c:pivotFmt>
        <c:idx val="178"/>
        <c:spPr>
          <a:solidFill>
            <a:srgbClr val="6FBDD1"/>
          </a:solidFill>
          <a:ln>
            <a:noFill/>
          </a:ln>
          <a:effectLst/>
        </c:spPr>
      </c:pivotFmt>
      <c:pivotFmt>
        <c:idx val="179"/>
        <c:spPr>
          <a:solidFill>
            <a:srgbClr val="F9AB6B"/>
          </a:solidFill>
          <a:ln>
            <a:noFill/>
          </a:ln>
          <a:effectLst/>
        </c:spPr>
      </c:pivotFmt>
      <c:pivotFmt>
        <c:idx val="180"/>
        <c:spPr>
          <a:solidFill>
            <a:srgbClr val="3A679C"/>
          </a:solidFill>
          <a:ln>
            <a:noFill/>
          </a:ln>
          <a:effectLst/>
        </c:spPr>
      </c:pivotFmt>
      <c:pivotFmt>
        <c:idx val="181"/>
        <c:spPr>
          <a:solidFill>
            <a:srgbClr val="9F3B38"/>
          </a:solidFill>
          <a:ln>
            <a:noFill/>
          </a:ln>
          <a:effectLst/>
        </c:spPr>
      </c:pivotFmt>
      <c:pivotFmt>
        <c:idx val="182"/>
        <c:spPr>
          <a:solidFill>
            <a:srgbClr val="7E9D40"/>
          </a:solidFill>
          <a:ln>
            <a:noFill/>
          </a:ln>
          <a:effectLst/>
        </c:spPr>
      </c:pivotFmt>
      <c:pivotFmt>
        <c:idx val="183"/>
        <c:spPr>
          <a:solidFill>
            <a:srgbClr val="664F83"/>
          </a:solidFill>
          <a:ln>
            <a:noFill/>
          </a:ln>
          <a:effectLst/>
        </c:spPr>
      </c:pivotFmt>
      <c:pivotFmt>
        <c:idx val="184"/>
        <c:spPr>
          <a:solidFill>
            <a:srgbClr val="358EA6"/>
          </a:solidFill>
          <a:ln>
            <a:noFill/>
          </a:ln>
          <a:effectLst/>
        </c:spPr>
      </c:pivotFmt>
      <c:pivotFmt>
        <c:idx val="185"/>
        <c:spPr>
          <a:solidFill>
            <a:srgbClr val="F3740B"/>
          </a:solidFill>
          <a:ln>
            <a:noFill/>
          </a:ln>
          <a:effectLst/>
        </c:spPr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rgbClr val="996633"/>
          </a:solidFill>
          <a:ln>
            <a:noFill/>
          </a:ln>
          <a:effectLst/>
        </c:spPr>
      </c:pivotFmt>
      <c:pivotFmt>
        <c:idx val="190"/>
        <c:spPr>
          <a:solidFill>
            <a:schemeClr val="accent6"/>
          </a:solidFill>
          <a:ln>
            <a:noFill/>
          </a:ln>
          <a:effectLst/>
        </c:spPr>
      </c:pivotFmt>
      <c:pivotFmt>
        <c:idx val="191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92"/>
        <c:spPr>
          <a:solidFill>
            <a:srgbClr val="4D3B62"/>
          </a:solidFill>
          <a:ln>
            <a:noFill/>
          </a:ln>
          <a:effectLst/>
        </c:spPr>
      </c:pivotFmt>
      <c:pivotFmt>
        <c:idx val="193"/>
        <c:spPr>
          <a:solidFill>
            <a:srgbClr val="276A7C"/>
          </a:solidFill>
          <a:ln>
            <a:noFill/>
          </a:ln>
          <a:effectLst/>
        </c:spPr>
      </c:pivotFmt>
      <c:pivotFmt>
        <c:idx val="194"/>
        <c:spPr>
          <a:solidFill>
            <a:srgbClr val="729ACA"/>
          </a:solidFill>
          <a:ln>
            <a:noFill/>
          </a:ln>
          <a:effectLst/>
        </c:spPr>
      </c:pivotFmt>
      <c:pivotFmt>
        <c:idx val="195"/>
        <c:spPr>
          <a:solidFill>
            <a:srgbClr val="9983B5"/>
          </a:solidFill>
          <a:ln>
            <a:noFill/>
          </a:ln>
          <a:effectLst/>
        </c:spPr>
      </c:pivotFmt>
      <c:pivotFmt>
        <c:idx val="196"/>
        <c:spPr>
          <a:solidFill>
            <a:srgbClr val="3A679C"/>
          </a:solidFill>
          <a:ln>
            <a:noFill/>
          </a:ln>
          <a:effectLst/>
        </c:spPr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rgbClr val="996633"/>
          </a:solidFill>
          <a:ln>
            <a:noFill/>
          </a:ln>
          <a:effectLst/>
        </c:spPr>
      </c:pivotFmt>
      <c:pivotFmt>
        <c:idx val="199"/>
        <c:spPr>
          <a:solidFill>
            <a:schemeClr val="accent6"/>
          </a:solidFill>
          <a:ln>
            <a:noFill/>
          </a:ln>
          <a:effectLst/>
        </c:spPr>
      </c:pivotFmt>
      <c:pivotFmt>
        <c:idx val="200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01"/>
        <c:spPr>
          <a:solidFill>
            <a:srgbClr val="4D3B62"/>
          </a:solidFill>
          <a:ln>
            <a:noFill/>
          </a:ln>
          <a:effectLst/>
        </c:spPr>
      </c:pivotFmt>
      <c:pivotFmt>
        <c:idx val="202"/>
        <c:spPr>
          <a:solidFill>
            <a:srgbClr val="276A7C"/>
          </a:solidFill>
          <a:ln>
            <a:noFill/>
          </a:ln>
          <a:effectLst/>
        </c:spPr>
      </c:pivotFmt>
      <c:pivotFmt>
        <c:idx val="203"/>
        <c:spPr>
          <a:solidFill>
            <a:srgbClr val="729ACA"/>
          </a:solidFill>
          <a:ln>
            <a:noFill/>
          </a:ln>
          <a:effectLst/>
        </c:spPr>
      </c:pivotFmt>
      <c:pivotFmt>
        <c:idx val="204"/>
        <c:spPr>
          <a:solidFill>
            <a:srgbClr val="9983B5"/>
          </a:solidFill>
          <a:ln>
            <a:noFill/>
          </a:ln>
          <a:effectLst/>
        </c:spPr>
      </c:pivotFmt>
      <c:pivotFmt>
        <c:idx val="205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35-44D5-A36D-0412BCBF870F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35-44D5-A36D-0412BCBF870F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35-44D5-A36D-0412BCBF870F}"/>
              </c:ext>
            </c:extLst>
          </c:dPt>
          <c:dPt>
            <c:idx val="3"/>
            <c:bubble3D val="0"/>
            <c:spPr>
              <a:solidFill>
                <a:srgbClr val="4D3B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E35-44D5-A36D-0412BCBF870F}"/>
              </c:ext>
            </c:extLst>
          </c:dPt>
          <c:dPt>
            <c:idx val="4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E35-44D5-A36D-0412BCBF870F}"/>
              </c:ext>
            </c:extLst>
          </c:dPt>
          <c:dPt>
            <c:idx val="5"/>
            <c:bubble3D val="0"/>
            <c:spPr>
              <a:solidFill>
                <a:srgbClr val="729A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E35-44D5-A36D-0412BCBF870F}"/>
              </c:ext>
            </c:extLst>
          </c:dPt>
          <c:dPt>
            <c:idx val="6"/>
            <c:bubble3D val="0"/>
            <c:spPr>
              <a:solidFill>
                <a:srgbClr val="9983B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E35-44D5-A36D-0412BCBF870F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E35-44D5-A36D-0412BCBF870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E35-44D5-A36D-0412BCBF870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E35-44D5-A36D-0412BCBF870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E35-44D5-A36D-0412BCBF870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E35-44D5-A36D-0412BCBF870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E35-44D5-A36D-0412BCBF870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E35-44D5-A36D-0412BCBF870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E35-44D5-A36D-0412BCBF870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E35-44D5-A36D-0412BCBF870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9E35-44D5-A36D-0412BCBF870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9E35-44D5-A36D-0412BCBF870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9E35-44D5-A36D-0412BCBF870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9E35-44D5-A36D-0412BCBF870F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9E35-44D5-A36D-0412BCBF870F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9E35-44D5-A36D-0412BCBF870F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9E35-44D5-A36D-0412BCBF870F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9E35-44D5-A36D-0412BCBF870F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9E35-44D5-A36D-0412BCBF870F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9E35-44D5-A36D-0412BCBF870F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48081.38</c:v>
              </c:pt>
              <c:pt idx="1">
                <c:v>70.42</c:v>
              </c:pt>
              <c:pt idx="2">
                <c:v>71564.36</c:v>
              </c:pt>
              <c:pt idx="3">
                <c:v>6447.52</c:v>
              </c:pt>
              <c:pt idx="4">
                <c:v>12837.16</c:v>
              </c:pt>
              <c:pt idx="5">
                <c:v>145.55000000000001</c:v>
              </c:pt>
              <c:pt idx="6">
                <c:v>210.46</c:v>
              </c:pt>
              <c:pt idx="7">
                <c:v>13052.49</c:v>
              </c:pt>
            </c:numLit>
          </c:val>
          <c:extLst>
            <c:ext xmlns:c16="http://schemas.microsoft.com/office/drawing/2014/chart" uri="{C3380CC4-5D6E-409C-BE32-E72D297353CC}">
              <c16:uniqueId val="{00000034-9E35-44D5-A36D-0412BCBF8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[SinteseCandidaturasPU2024.xlsx]PivotChartTable11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PT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rebuchet MS" panose="020B0603020202020204" pitchFamily="34" charset="0"/>
                <a:ea typeface="+mn-ea"/>
                <a:cs typeface="+mn-cs"/>
              </a:rPr>
              <a:t>AML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PT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96633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chemeClr val="accent6"/>
          </a:solidFill>
          <a:ln>
            <a:noFill/>
          </a:ln>
          <a:effectLst/>
        </c:spPr>
      </c:pivotFmt>
      <c:pivotFmt>
        <c:idx val="113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4D3B62"/>
          </a:solidFill>
          <a:ln>
            <a:noFill/>
          </a:ln>
          <a:effectLst/>
        </c:spPr>
      </c:pivotFmt>
      <c:pivotFmt>
        <c:idx val="118"/>
        <c:spPr>
          <a:solidFill>
            <a:srgbClr val="276A7C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rgbClr val="729ACA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rgbClr val="996633"/>
          </a:solidFill>
          <a:ln>
            <a:noFill/>
          </a:ln>
          <a:effectLst/>
        </c:spPr>
      </c:pivotFmt>
      <c:pivotFmt>
        <c:idx val="136"/>
        <c:spPr>
          <a:solidFill>
            <a:srgbClr val="FFFF00"/>
          </a:solidFill>
          <a:ln>
            <a:noFill/>
          </a:ln>
          <a:effectLst/>
        </c:spPr>
      </c:pivotFmt>
      <c:pivotFmt>
        <c:idx val="13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8"/>
        <c:spPr>
          <a:solidFill>
            <a:srgbClr val="92D050"/>
          </a:solidFill>
          <a:ln>
            <a:noFill/>
          </a:ln>
          <a:effectLst/>
        </c:spPr>
      </c:pivotFmt>
      <c:pivotFmt>
        <c:idx val="139"/>
        <c:spPr>
          <a:solidFill>
            <a:schemeClr val="accent6"/>
          </a:solidFill>
          <a:ln>
            <a:noFill/>
          </a:ln>
          <a:effectLst/>
        </c:spPr>
      </c:pivotFmt>
      <c:pivotFmt>
        <c:idx val="140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chemeClr val="accent2"/>
          </a:solidFill>
          <a:ln>
            <a:noFill/>
          </a:ln>
          <a:effectLst/>
        </c:spPr>
      </c:pivotFmt>
      <c:pivotFmt>
        <c:idx val="143"/>
        <c:spPr>
          <a:solidFill>
            <a:srgbClr val="5F7530"/>
          </a:solidFill>
          <a:ln>
            <a:noFill/>
          </a:ln>
          <a:effectLst/>
        </c:spPr>
      </c:pivotFmt>
      <c:pivotFmt>
        <c:idx val="144"/>
        <c:spPr>
          <a:solidFill>
            <a:srgbClr val="4D3B62"/>
          </a:solidFill>
          <a:ln>
            <a:noFill/>
          </a:ln>
          <a:effectLst/>
        </c:spPr>
      </c:pivotFmt>
      <c:pivotFmt>
        <c:idx val="145"/>
        <c:spPr>
          <a:solidFill>
            <a:srgbClr val="276A7C"/>
          </a:solidFill>
          <a:ln>
            <a:noFill/>
          </a:ln>
          <a:effectLst/>
        </c:spPr>
      </c:pivotFmt>
      <c:pivotFmt>
        <c:idx val="146"/>
        <c:spPr>
          <a:solidFill>
            <a:srgbClr val="B65708"/>
          </a:solidFill>
          <a:ln>
            <a:noFill/>
          </a:ln>
          <a:effectLst/>
        </c:spPr>
      </c:pivotFmt>
      <c:pivotFmt>
        <c:idx val="147"/>
        <c:spPr>
          <a:solidFill>
            <a:srgbClr val="729ACA"/>
          </a:solidFill>
          <a:ln>
            <a:noFill/>
          </a:ln>
          <a:effectLst/>
        </c:spPr>
      </c:pivotFmt>
      <c:pivotFmt>
        <c:idx val="148"/>
        <c:spPr>
          <a:solidFill>
            <a:srgbClr val="CD7371"/>
          </a:solidFill>
          <a:ln>
            <a:noFill/>
          </a:ln>
          <a:effectLst/>
        </c:spPr>
      </c:pivotFmt>
      <c:pivotFmt>
        <c:idx val="149"/>
        <c:spPr>
          <a:solidFill>
            <a:srgbClr val="AFC97A"/>
          </a:solidFill>
          <a:ln>
            <a:noFill/>
          </a:ln>
          <a:effectLst/>
        </c:spPr>
      </c:pivotFmt>
      <c:pivotFmt>
        <c:idx val="150"/>
        <c:spPr>
          <a:solidFill>
            <a:srgbClr val="9983B5"/>
          </a:solidFill>
          <a:ln>
            <a:noFill/>
          </a:ln>
          <a:effectLst/>
        </c:spPr>
      </c:pivotFmt>
      <c:pivotFmt>
        <c:idx val="151"/>
        <c:spPr>
          <a:solidFill>
            <a:srgbClr val="6FBDD1"/>
          </a:solidFill>
          <a:ln>
            <a:noFill/>
          </a:ln>
          <a:effectLst/>
        </c:spPr>
      </c:pivotFmt>
      <c:pivotFmt>
        <c:idx val="152"/>
        <c:spPr>
          <a:solidFill>
            <a:srgbClr val="F9AB6B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rgbClr val="9F3B38"/>
          </a:solidFill>
          <a:ln>
            <a:noFill/>
          </a:ln>
          <a:effectLst/>
        </c:spPr>
      </c:pivotFmt>
      <c:pivotFmt>
        <c:idx val="155"/>
        <c:spPr>
          <a:solidFill>
            <a:srgbClr val="7E9D40"/>
          </a:solidFill>
          <a:ln>
            <a:noFill/>
          </a:ln>
          <a:effectLst/>
        </c:spPr>
      </c:pivotFmt>
      <c:pivotFmt>
        <c:idx val="156"/>
        <c:spPr>
          <a:solidFill>
            <a:srgbClr val="664F83"/>
          </a:solidFill>
          <a:ln>
            <a:noFill/>
          </a:ln>
          <a:effectLst/>
        </c:spPr>
      </c:pivotFmt>
      <c:pivotFmt>
        <c:idx val="157"/>
        <c:spPr>
          <a:solidFill>
            <a:srgbClr val="358EA6"/>
          </a:solidFill>
          <a:ln>
            <a:noFill/>
          </a:ln>
          <a:effectLst/>
        </c:spPr>
      </c:pivotFmt>
      <c:pivotFmt>
        <c:idx val="158"/>
        <c:spPr>
          <a:solidFill>
            <a:srgbClr val="F3740B"/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rgbClr val="996633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5"/>
        <c:spPr>
          <a:solidFill>
            <a:srgbClr val="92D050"/>
          </a:solidFill>
          <a:ln>
            <a:noFill/>
          </a:ln>
          <a:effectLst/>
        </c:spPr>
      </c:pivotFmt>
      <c:pivotFmt>
        <c:idx val="166"/>
        <c:spPr>
          <a:solidFill>
            <a:schemeClr val="accent6"/>
          </a:solidFill>
          <a:ln>
            <a:noFill/>
          </a:ln>
          <a:effectLst/>
        </c:spPr>
      </c:pivotFmt>
      <c:pivotFmt>
        <c:idx val="167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69"/>
        <c:spPr>
          <a:solidFill>
            <a:schemeClr val="accent2"/>
          </a:solidFill>
          <a:ln>
            <a:noFill/>
          </a:ln>
          <a:effectLst/>
        </c:spPr>
      </c:pivotFmt>
      <c:pivotFmt>
        <c:idx val="170"/>
        <c:spPr>
          <a:solidFill>
            <a:srgbClr val="5F7530"/>
          </a:solidFill>
          <a:ln>
            <a:noFill/>
          </a:ln>
          <a:effectLst/>
        </c:spPr>
      </c:pivotFmt>
      <c:pivotFmt>
        <c:idx val="171"/>
        <c:spPr>
          <a:solidFill>
            <a:srgbClr val="4D3B62"/>
          </a:solidFill>
          <a:ln>
            <a:noFill/>
          </a:ln>
          <a:effectLst/>
        </c:spPr>
      </c:pivotFmt>
      <c:pivotFmt>
        <c:idx val="172"/>
        <c:spPr>
          <a:solidFill>
            <a:srgbClr val="276A7C"/>
          </a:solidFill>
          <a:ln>
            <a:noFill/>
          </a:ln>
          <a:effectLst/>
        </c:spPr>
      </c:pivotFmt>
      <c:pivotFmt>
        <c:idx val="173"/>
        <c:spPr>
          <a:solidFill>
            <a:srgbClr val="B65708"/>
          </a:solidFill>
          <a:ln>
            <a:noFill/>
          </a:ln>
          <a:effectLst/>
        </c:spPr>
      </c:pivotFmt>
      <c:pivotFmt>
        <c:idx val="174"/>
        <c:spPr>
          <a:solidFill>
            <a:srgbClr val="729ACA"/>
          </a:solidFill>
          <a:ln>
            <a:noFill/>
          </a:ln>
          <a:effectLst/>
        </c:spPr>
      </c:pivotFmt>
      <c:pivotFmt>
        <c:idx val="175"/>
        <c:spPr>
          <a:solidFill>
            <a:srgbClr val="CD7371"/>
          </a:solidFill>
          <a:ln>
            <a:noFill/>
          </a:ln>
          <a:effectLst/>
        </c:spPr>
      </c:pivotFmt>
      <c:pivotFmt>
        <c:idx val="176"/>
        <c:spPr>
          <a:solidFill>
            <a:srgbClr val="AFC97A"/>
          </a:solidFill>
          <a:ln>
            <a:noFill/>
          </a:ln>
          <a:effectLst/>
        </c:spPr>
      </c:pivotFmt>
      <c:pivotFmt>
        <c:idx val="177"/>
        <c:spPr>
          <a:solidFill>
            <a:srgbClr val="9983B5"/>
          </a:solidFill>
          <a:ln>
            <a:noFill/>
          </a:ln>
          <a:effectLst/>
        </c:spPr>
      </c:pivotFmt>
      <c:pivotFmt>
        <c:idx val="178"/>
        <c:spPr>
          <a:solidFill>
            <a:srgbClr val="6FBDD1"/>
          </a:solidFill>
          <a:ln>
            <a:noFill/>
          </a:ln>
          <a:effectLst/>
        </c:spPr>
      </c:pivotFmt>
      <c:pivotFmt>
        <c:idx val="179"/>
        <c:spPr>
          <a:solidFill>
            <a:srgbClr val="F9AB6B"/>
          </a:solidFill>
          <a:ln>
            <a:noFill/>
          </a:ln>
          <a:effectLst/>
        </c:spPr>
      </c:pivotFmt>
      <c:pivotFmt>
        <c:idx val="180"/>
        <c:spPr>
          <a:solidFill>
            <a:srgbClr val="3A679C"/>
          </a:solidFill>
          <a:ln>
            <a:noFill/>
          </a:ln>
          <a:effectLst/>
        </c:spPr>
      </c:pivotFmt>
      <c:pivotFmt>
        <c:idx val="181"/>
        <c:spPr>
          <a:solidFill>
            <a:srgbClr val="9F3B38"/>
          </a:solidFill>
          <a:ln>
            <a:noFill/>
          </a:ln>
          <a:effectLst/>
        </c:spPr>
      </c:pivotFmt>
      <c:pivotFmt>
        <c:idx val="182"/>
        <c:spPr>
          <a:solidFill>
            <a:srgbClr val="7E9D40"/>
          </a:solidFill>
          <a:ln>
            <a:noFill/>
          </a:ln>
          <a:effectLst/>
        </c:spPr>
      </c:pivotFmt>
      <c:pivotFmt>
        <c:idx val="183"/>
        <c:spPr>
          <a:solidFill>
            <a:srgbClr val="664F83"/>
          </a:solidFill>
          <a:ln>
            <a:noFill/>
          </a:ln>
          <a:effectLst/>
        </c:spPr>
      </c:pivotFmt>
      <c:pivotFmt>
        <c:idx val="184"/>
        <c:spPr>
          <a:solidFill>
            <a:srgbClr val="358EA6"/>
          </a:solidFill>
          <a:ln>
            <a:noFill/>
          </a:ln>
          <a:effectLst/>
        </c:spPr>
      </c:pivotFmt>
      <c:pivotFmt>
        <c:idx val="185"/>
        <c:spPr>
          <a:solidFill>
            <a:srgbClr val="F3740B"/>
          </a:solidFill>
          <a:ln>
            <a:noFill/>
          </a:ln>
          <a:effectLst/>
        </c:spPr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rgbClr val="996633"/>
          </a:solidFill>
          <a:ln>
            <a:noFill/>
          </a:ln>
          <a:effectLst/>
        </c:spPr>
      </c:pivotFmt>
      <c:pivotFmt>
        <c:idx val="190"/>
        <c:spPr>
          <a:solidFill>
            <a:schemeClr val="accent6"/>
          </a:solidFill>
          <a:ln>
            <a:noFill/>
          </a:ln>
          <a:effectLst/>
        </c:spPr>
      </c:pivotFmt>
      <c:pivotFmt>
        <c:idx val="191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92"/>
        <c:spPr>
          <a:solidFill>
            <a:srgbClr val="4D3B62"/>
          </a:solidFill>
          <a:ln>
            <a:noFill/>
          </a:ln>
          <a:effectLst/>
        </c:spPr>
      </c:pivotFmt>
      <c:pivotFmt>
        <c:idx val="193"/>
        <c:spPr>
          <a:solidFill>
            <a:srgbClr val="276A7C"/>
          </a:solidFill>
          <a:ln>
            <a:noFill/>
          </a:ln>
          <a:effectLst/>
        </c:spPr>
      </c:pivotFmt>
      <c:pivotFmt>
        <c:idx val="194"/>
        <c:spPr>
          <a:solidFill>
            <a:srgbClr val="729ACA"/>
          </a:solidFill>
          <a:ln>
            <a:noFill/>
          </a:ln>
          <a:effectLst/>
        </c:spPr>
      </c:pivotFmt>
      <c:pivotFmt>
        <c:idx val="195"/>
        <c:spPr>
          <a:solidFill>
            <a:srgbClr val="9983B5"/>
          </a:solidFill>
          <a:ln>
            <a:noFill/>
          </a:ln>
          <a:effectLst/>
        </c:spPr>
      </c:pivotFmt>
      <c:pivotFmt>
        <c:idx val="196"/>
        <c:spPr>
          <a:solidFill>
            <a:srgbClr val="3A679C"/>
          </a:solidFill>
          <a:ln>
            <a:noFill/>
          </a:ln>
          <a:effectLst/>
        </c:spPr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rgbClr val="996633"/>
          </a:solidFill>
          <a:ln>
            <a:noFill/>
          </a:ln>
          <a:effectLst/>
        </c:spPr>
      </c:pivotFmt>
      <c:pivotFmt>
        <c:idx val="199"/>
        <c:spPr>
          <a:solidFill>
            <a:schemeClr val="accent6"/>
          </a:solidFill>
          <a:ln>
            <a:noFill/>
          </a:ln>
          <a:effectLst/>
        </c:spPr>
      </c:pivotFmt>
      <c:pivotFmt>
        <c:idx val="200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01"/>
        <c:spPr>
          <a:solidFill>
            <a:srgbClr val="4D3B62"/>
          </a:solidFill>
          <a:ln>
            <a:noFill/>
          </a:ln>
          <a:effectLst/>
        </c:spPr>
      </c:pivotFmt>
      <c:pivotFmt>
        <c:idx val="202"/>
        <c:spPr>
          <a:solidFill>
            <a:srgbClr val="276A7C"/>
          </a:solidFill>
          <a:ln>
            <a:noFill/>
          </a:ln>
          <a:effectLst/>
        </c:spPr>
      </c:pivotFmt>
      <c:pivotFmt>
        <c:idx val="203"/>
        <c:spPr>
          <a:solidFill>
            <a:srgbClr val="729ACA"/>
          </a:solidFill>
          <a:ln>
            <a:noFill/>
          </a:ln>
          <a:effectLst/>
        </c:spPr>
      </c:pivotFmt>
      <c:pivotFmt>
        <c:idx val="204"/>
        <c:spPr>
          <a:solidFill>
            <a:srgbClr val="9983B5"/>
          </a:solidFill>
          <a:ln>
            <a:noFill/>
          </a:ln>
          <a:effectLst/>
        </c:spPr>
      </c:pivotFmt>
      <c:pivotFmt>
        <c:idx val="205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6F-4013-8B58-6DC7E873A04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6F-4013-8B58-6DC7E873A044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6F-4013-8B58-6DC7E873A044}"/>
              </c:ext>
            </c:extLst>
          </c:dPt>
          <c:dPt>
            <c:idx val="3"/>
            <c:bubble3D val="0"/>
            <c:spPr>
              <a:solidFill>
                <a:srgbClr val="4D3B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6F-4013-8B58-6DC7E873A044}"/>
              </c:ext>
            </c:extLst>
          </c:dPt>
          <c:dPt>
            <c:idx val="4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6F-4013-8B58-6DC7E873A044}"/>
              </c:ext>
            </c:extLst>
          </c:dPt>
          <c:dPt>
            <c:idx val="5"/>
            <c:bubble3D val="0"/>
            <c:spPr>
              <a:solidFill>
                <a:srgbClr val="729A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26F-4013-8B58-6DC7E873A044}"/>
              </c:ext>
            </c:extLst>
          </c:dPt>
          <c:dPt>
            <c:idx val="6"/>
            <c:bubble3D val="0"/>
            <c:spPr>
              <a:solidFill>
                <a:srgbClr val="9983B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26F-4013-8B58-6DC7E873A044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26F-4013-8B58-6DC7E873A04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26F-4013-8B58-6DC7E873A04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26F-4013-8B58-6DC7E873A04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26F-4013-8B58-6DC7E873A04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26F-4013-8B58-6DC7E873A04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26F-4013-8B58-6DC7E873A04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26F-4013-8B58-6DC7E873A04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26F-4013-8B58-6DC7E873A04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26F-4013-8B58-6DC7E873A04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126F-4013-8B58-6DC7E873A04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126F-4013-8B58-6DC7E873A04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126F-4013-8B58-6DC7E873A04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126F-4013-8B58-6DC7E873A04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126F-4013-8B58-6DC7E873A044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126F-4013-8B58-6DC7E873A044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126F-4013-8B58-6DC7E873A044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126F-4013-8B58-6DC7E873A044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126F-4013-8B58-6DC7E873A044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126F-4013-8B58-6DC7E873A044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9038.5</c:v>
              </c:pt>
              <c:pt idx="1">
                <c:v>25.01</c:v>
              </c:pt>
              <c:pt idx="2">
                <c:v>7792.87</c:v>
              </c:pt>
              <c:pt idx="3">
                <c:v>5917.09</c:v>
              </c:pt>
              <c:pt idx="4">
                <c:v>295.47000000000003</c:v>
              </c:pt>
              <c:pt idx="5">
                <c:v>0.55000000000000004</c:v>
              </c:pt>
              <c:pt idx="6">
                <c:v>105.55</c:v>
              </c:pt>
              <c:pt idx="7">
                <c:v>907.14</c:v>
              </c:pt>
            </c:numLit>
          </c:val>
          <c:extLst>
            <c:ext xmlns:c16="http://schemas.microsoft.com/office/drawing/2014/chart" uri="{C3380CC4-5D6E-409C-BE32-E72D297353CC}">
              <c16:uniqueId val="{00000034-126F-4013-8B58-6DC7E873A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[SinteseCandidaturasPU2024.xlsx]PivotChartTable15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 total (ha)</a:t>
            </a:r>
          </a:p>
        </c:rich>
      </c:tx>
      <c:layout>
        <c:manualLayout>
          <c:xMode val="edge"/>
          <c:yMode val="edge"/>
          <c:x val="1.5534401709401716E-2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'Quadro 3'!$E$4:$F$4</c:f>
              <c:strCache>
                <c:ptCount val="1"/>
                <c:pt idx="0">
                  <c:v>Superfície total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AF-49C9-BA53-94CE18910B67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AF-49C9-BA53-94CE18910B6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AF-49C9-BA53-94CE18910B67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4AF-49C9-BA53-94CE18910B67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AF-49C9-BA53-94CE18910B67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AF-49C9-BA53-94CE18910B67}"/>
              </c:ext>
            </c:extLst>
          </c:dPt>
          <c:dLbls>
            <c:dLbl>
              <c:idx val="0"/>
              <c:layout>
                <c:manualLayout>
                  <c:x val="0.11668803418803408"/>
                  <c:y val="8.8194444444444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AF-49C9-BA53-94CE18910B67}"/>
                </c:ext>
              </c:extLst>
            </c:dLbl>
            <c:dLbl>
              <c:idx val="1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AF-49C9-BA53-94CE18910B67}"/>
                </c:ext>
              </c:extLst>
            </c:dLbl>
            <c:dLbl>
              <c:idx val="2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AF-49C9-BA53-94CE18910B67}"/>
                </c:ext>
              </c:extLst>
            </c:dLbl>
            <c:dLbl>
              <c:idx val="3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AF-49C9-BA53-94CE18910B67}"/>
                </c:ext>
              </c:extLst>
            </c:dLbl>
            <c:dLbl>
              <c:idx val="4"/>
              <c:layout>
                <c:manualLayout>
                  <c:x val="-0.14653846153846159"/>
                  <c:y val="1.7638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AF-49C9-BA53-94CE18910B67}"/>
                </c:ext>
              </c:extLst>
            </c:dLbl>
            <c:dLbl>
              <c:idx val="5"/>
              <c:layout>
                <c:manualLayout>
                  <c:x val="0.18724358974358965"/>
                  <c:y val="1.7638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AF-49C9-BA53-94CE18910B6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'Quadro 3'!$B$8:$B$13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AML</c:v>
                </c:pt>
                <c:pt idx="3">
                  <c:v>ALENTEJO</c:v>
                </c:pt>
                <c:pt idx="4">
                  <c:v>ALGARVE</c:v>
                </c:pt>
                <c:pt idx="5">
                  <c:v>RAM</c:v>
                </c:pt>
              </c:strCache>
            </c:strRef>
          </c:cat>
          <c:val>
            <c:numRef>
              <c:f>'Quadro 3'!$E$8:$E$13</c:f>
              <c:numCache>
                <c:formatCode>#,##0</c:formatCode>
                <c:ptCount val="6"/>
                <c:pt idx="0">
                  <c:v>678317.96</c:v>
                </c:pt>
                <c:pt idx="1">
                  <c:v>538509.22</c:v>
                </c:pt>
                <c:pt idx="2">
                  <c:v>68592.44</c:v>
                </c:pt>
                <c:pt idx="3">
                  <c:v>2260582.58</c:v>
                </c:pt>
                <c:pt idx="4">
                  <c:v>98327.59</c:v>
                </c:pt>
                <c:pt idx="5">
                  <c:v>4869.7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F-49C9-BA53-94CE18910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PT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rebuchet MS" panose="020B0603020202020204" pitchFamily="34" charset="0"/>
                <a:ea typeface="+mn-ea"/>
                <a:cs typeface="+mn-cs"/>
              </a:rPr>
              <a:t>Alentejo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PT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96633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chemeClr val="accent6"/>
          </a:solidFill>
          <a:ln>
            <a:noFill/>
          </a:ln>
          <a:effectLst/>
        </c:spPr>
      </c:pivotFmt>
      <c:pivotFmt>
        <c:idx val="113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4D3B62"/>
          </a:solidFill>
          <a:ln>
            <a:noFill/>
          </a:ln>
          <a:effectLst/>
        </c:spPr>
      </c:pivotFmt>
      <c:pivotFmt>
        <c:idx val="118"/>
        <c:spPr>
          <a:solidFill>
            <a:srgbClr val="276A7C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rgbClr val="729ACA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rgbClr val="996633"/>
          </a:solidFill>
          <a:ln>
            <a:noFill/>
          </a:ln>
          <a:effectLst/>
        </c:spPr>
      </c:pivotFmt>
      <c:pivotFmt>
        <c:idx val="136"/>
        <c:spPr>
          <a:solidFill>
            <a:srgbClr val="FFFF00"/>
          </a:solidFill>
          <a:ln>
            <a:noFill/>
          </a:ln>
          <a:effectLst/>
        </c:spPr>
      </c:pivotFmt>
      <c:pivotFmt>
        <c:idx val="13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8"/>
        <c:spPr>
          <a:solidFill>
            <a:srgbClr val="92D050"/>
          </a:solidFill>
          <a:ln>
            <a:noFill/>
          </a:ln>
          <a:effectLst/>
        </c:spPr>
      </c:pivotFmt>
      <c:pivotFmt>
        <c:idx val="139"/>
        <c:spPr>
          <a:solidFill>
            <a:schemeClr val="accent6"/>
          </a:solidFill>
          <a:ln>
            <a:noFill/>
          </a:ln>
          <a:effectLst/>
        </c:spPr>
      </c:pivotFmt>
      <c:pivotFmt>
        <c:idx val="140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chemeClr val="accent2"/>
          </a:solidFill>
          <a:ln>
            <a:noFill/>
          </a:ln>
          <a:effectLst/>
        </c:spPr>
      </c:pivotFmt>
      <c:pivotFmt>
        <c:idx val="143"/>
        <c:spPr>
          <a:solidFill>
            <a:srgbClr val="5F7530"/>
          </a:solidFill>
          <a:ln>
            <a:noFill/>
          </a:ln>
          <a:effectLst/>
        </c:spPr>
      </c:pivotFmt>
      <c:pivotFmt>
        <c:idx val="144"/>
        <c:spPr>
          <a:solidFill>
            <a:srgbClr val="4D3B62"/>
          </a:solidFill>
          <a:ln>
            <a:noFill/>
          </a:ln>
          <a:effectLst/>
        </c:spPr>
      </c:pivotFmt>
      <c:pivotFmt>
        <c:idx val="145"/>
        <c:spPr>
          <a:solidFill>
            <a:srgbClr val="276A7C"/>
          </a:solidFill>
          <a:ln>
            <a:noFill/>
          </a:ln>
          <a:effectLst/>
        </c:spPr>
      </c:pivotFmt>
      <c:pivotFmt>
        <c:idx val="146"/>
        <c:spPr>
          <a:solidFill>
            <a:srgbClr val="B65708"/>
          </a:solidFill>
          <a:ln>
            <a:noFill/>
          </a:ln>
          <a:effectLst/>
        </c:spPr>
      </c:pivotFmt>
      <c:pivotFmt>
        <c:idx val="147"/>
        <c:spPr>
          <a:solidFill>
            <a:srgbClr val="729ACA"/>
          </a:solidFill>
          <a:ln>
            <a:noFill/>
          </a:ln>
          <a:effectLst/>
        </c:spPr>
      </c:pivotFmt>
      <c:pivotFmt>
        <c:idx val="148"/>
        <c:spPr>
          <a:solidFill>
            <a:srgbClr val="CD7371"/>
          </a:solidFill>
          <a:ln>
            <a:noFill/>
          </a:ln>
          <a:effectLst/>
        </c:spPr>
      </c:pivotFmt>
      <c:pivotFmt>
        <c:idx val="149"/>
        <c:spPr>
          <a:solidFill>
            <a:srgbClr val="AFC97A"/>
          </a:solidFill>
          <a:ln>
            <a:noFill/>
          </a:ln>
          <a:effectLst/>
        </c:spPr>
      </c:pivotFmt>
      <c:pivotFmt>
        <c:idx val="150"/>
        <c:spPr>
          <a:solidFill>
            <a:srgbClr val="9983B5"/>
          </a:solidFill>
          <a:ln>
            <a:noFill/>
          </a:ln>
          <a:effectLst/>
        </c:spPr>
      </c:pivotFmt>
      <c:pivotFmt>
        <c:idx val="151"/>
        <c:spPr>
          <a:solidFill>
            <a:srgbClr val="6FBDD1"/>
          </a:solidFill>
          <a:ln>
            <a:noFill/>
          </a:ln>
          <a:effectLst/>
        </c:spPr>
      </c:pivotFmt>
      <c:pivotFmt>
        <c:idx val="152"/>
        <c:spPr>
          <a:solidFill>
            <a:srgbClr val="F9AB6B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rgbClr val="9F3B38"/>
          </a:solidFill>
          <a:ln>
            <a:noFill/>
          </a:ln>
          <a:effectLst/>
        </c:spPr>
      </c:pivotFmt>
      <c:pivotFmt>
        <c:idx val="155"/>
        <c:spPr>
          <a:solidFill>
            <a:srgbClr val="7E9D40"/>
          </a:solidFill>
          <a:ln>
            <a:noFill/>
          </a:ln>
          <a:effectLst/>
        </c:spPr>
      </c:pivotFmt>
      <c:pivotFmt>
        <c:idx val="156"/>
        <c:spPr>
          <a:solidFill>
            <a:srgbClr val="664F83"/>
          </a:solidFill>
          <a:ln>
            <a:noFill/>
          </a:ln>
          <a:effectLst/>
        </c:spPr>
      </c:pivotFmt>
      <c:pivotFmt>
        <c:idx val="157"/>
        <c:spPr>
          <a:solidFill>
            <a:srgbClr val="358EA6"/>
          </a:solidFill>
          <a:ln>
            <a:noFill/>
          </a:ln>
          <a:effectLst/>
        </c:spPr>
      </c:pivotFmt>
      <c:pivotFmt>
        <c:idx val="158"/>
        <c:spPr>
          <a:solidFill>
            <a:srgbClr val="F3740B"/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rgbClr val="996633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5"/>
        <c:spPr>
          <a:solidFill>
            <a:srgbClr val="92D050"/>
          </a:solidFill>
          <a:ln>
            <a:noFill/>
          </a:ln>
          <a:effectLst/>
        </c:spPr>
      </c:pivotFmt>
      <c:pivotFmt>
        <c:idx val="166"/>
        <c:spPr>
          <a:solidFill>
            <a:schemeClr val="accent6"/>
          </a:solidFill>
          <a:ln>
            <a:noFill/>
          </a:ln>
          <a:effectLst/>
        </c:spPr>
      </c:pivotFmt>
      <c:pivotFmt>
        <c:idx val="167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69"/>
        <c:spPr>
          <a:solidFill>
            <a:schemeClr val="accent2"/>
          </a:solidFill>
          <a:ln>
            <a:noFill/>
          </a:ln>
          <a:effectLst/>
        </c:spPr>
      </c:pivotFmt>
      <c:pivotFmt>
        <c:idx val="170"/>
        <c:spPr>
          <a:solidFill>
            <a:srgbClr val="5F7530"/>
          </a:solidFill>
          <a:ln>
            <a:noFill/>
          </a:ln>
          <a:effectLst/>
        </c:spPr>
      </c:pivotFmt>
      <c:pivotFmt>
        <c:idx val="171"/>
        <c:spPr>
          <a:solidFill>
            <a:srgbClr val="4D3B62"/>
          </a:solidFill>
          <a:ln>
            <a:noFill/>
          </a:ln>
          <a:effectLst/>
        </c:spPr>
      </c:pivotFmt>
      <c:pivotFmt>
        <c:idx val="172"/>
        <c:spPr>
          <a:solidFill>
            <a:srgbClr val="276A7C"/>
          </a:solidFill>
          <a:ln>
            <a:noFill/>
          </a:ln>
          <a:effectLst/>
        </c:spPr>
      </c:pivotFmt>
      <c:pivotFmt>
        <c:idx val="173"/>
        <c:spPr>
          <a:solidFill>
            <a:srgbClr val="B65708"/>
          </a:solidFill>
          <a:ln>
            <a:noFill/>
          </a:ln>
          <a:effectLst/>
        </c:spPr>
      </c:pivotFmt>
      <c:pivotFmt>
        <c:idx val="174"/>
        <c:spPr>
          <a:solidFill>
            <a:srgbClr val="729ACA"/>
          </a:solidFill>
          <a:ln>
            <a:noFill/>
          </a:ln>
          <a:effectLst/>
        </c:spPr>
      </c:pivotFmt>
      <c:pivotFmt>
        <c:idx val="175"/>
        <c:spPr>
          <a:solidFill>
            <a:srgbClr val="CD7371"/>
          </a:solidFill>
          <a:ln>
            <a:noFill/>
          </a:ln>
          <a:effectLst/>
        </c:spPr>
      </c:pivotFmt>
      <c:pivotFmt>
        <c:idx val="176"/>
        <c:spPr>
          <a:solidFill>
            <a:srgbClr val="AFC97A"/>
          </a:solidFill>
          <a:ln>
            <a:noFill/>
          </a:ln>
          <a:effectLst/>
        </c:spPr>
      </c:pivotFmt>
      <c:pivotFmt>
        <c:idx val="177"/>
        <c:spPr>
          <a:solidFill>
            <a:srgbClr val="9983B5"/>
          </a:solidFill>
          <a:ln>
            <a:noFill/>
          </a:ln>
          <a:effectLst/>
        </c:spPr>
      </c:pivotFmt>
      <c:pivotFmt>
        <c:idx val="178"/>
        <c:spPr>
          <a:solidFill>
            <a:srgbClr val="6FBDD1"/>
          </a:solidFill>
          <a:ln>
            <a:noFill/>
          </a:ln>
          <a:effectLst/>
        </c:spPr>
      </c:pivotFmt>
      <c:pivotFmt>
        <c:idx val="179"/>
        <c:spPr>
          <a:solidFill>
            <a:srgbClr val="F9AB6B"/>
          </a:solidFill>
          <a:ln>
            <a:noFill/>
          </a:ln>
          <a:effectLst/>
        </c:spPr>
      </c:pivotFmt>
      <c:pivotFmt>
        <c:idx val="180"/>
        <c:spPr>
          <a:solidFill>
            <a:srgbClr val="3A679C"/>
          </a:solidFill>
          <a:ln>
            <a:noFill/>
          </a:ln>
          <a:effectLst/>
        </c:spPr>
      </c:pivotFmt>
      <c:pivotFmt>
        <c:idx val="181"/>
        <c:spPr>
          <a:solidFill>
            <a:srgbClr val="9F3B38"/>
          </a:solidFill>
          <a:ln>
            <a:noFill/>
          </a:ln>
          <a:effectLst/>
        </c:spPr>
      </c:pivotFmt>
      <c:pivotFmt>
        <c:idx val="182"/>
        <c:spPr>
          <a:solidFill>
            <a:srgbClr val="7E9D40"/>
          </a:solidFill>
          <a:ln>
            <a:noFill/>
          </a:ln>
          <a:effectLst/>
        </c:spPr>
      </c:pivotFmt>
      <c:pivotFmt>
        <c:idx val="183"/>
        <c:spPr>
          <a:solidFill>
            <a:srgbClr val="664F83"/>
          </a:solidFill>
          <a:ln>
            <a:noFill/>
          </a:ln>
          <a:effectLst/>
        </c:spPr>
      </c:pivotFmt>
      <c:pivotFmt>
        <c:idx val="184"/>
        <c:spPr>
          <a:solidFill>
            <a:srgbClr val="358EA6"/>
          </a:solidFill>
          <a:ln>
            <a:noFill/>
          </a:ln>
          <a:effectLst/>
        </c:spPr>
      </c:pivotFmt>
      <c:pivotFmt>
        <c:idx val="185"/>
        <c:spPr>
          <a:solidFill>
            <a:srgbClr val="F3740B"/>
          </a:solidFill>
          <a:ln>
            <a:noFill/>
          </a:ln>
          <a:effectLst/>
        </c:spPr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rgbClr val="996633"/>
          </a:solidFill>
          <a:ln>
            <a:noFill/>
          </a:ln>
          <a:effectLst/>
        </c:spPr>
      </c:pivotFmt>
      <c:pivotFmt>
        <c:idx val="190"/>
        <c:spPr>
          <a:solidFill>
            <a:schemeClr val="accent6"/>
          </a:solidFill>
          <a:ln>
            <a:noFill/>
          </a:ln>
          <a:effectLst/>
        </c:spPr>
      </c:pivotFmt>
      <c:pivotFmt>
        <c:idx val="191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92"/>
        <c:spPr>
          <a:solidFill>
            <a:srgbClr val="4D3B62"/>
          </a:solidFill>
          <a:ln>
            <a:noFill/>
          </a:ln>
          <a:effectLst/>
        </c:spPr>
      </c:pivotFmt>
      <c:pivotFmt>
        <c:idx val="193"/>
        <c:spPr>
          <a:solidFill>
            <a:srgbClr val="276A7C"/>
          </a:solidFill>
          <a:ln>
            <a:noFill/>
          </a:ln>
          <a:effectLst/>
        </c:spPr>
      </c:pivotFmt>
      <c:pivotFmt>
        <c:idx val="194"/>
        <c:spPr>
          <a:solidFill>
            <a:srgbClr val="729ACA"/>
          </a:solidFill>
          <a:ln>
            <a:noFill/>
          </a:ln>
          <a:effectLst/>
        </c:spPr>
      </c:pivotFmt>
      <c:pivotFmt>
        <c:idx val="195"/>
        <c:spPr>
          <a:solidFill>
            <a:srgbClr val="9983B5"/>
          </a:solidFill>
          <a:ln>
            <a:noFill/>
          </a:ln>
          <a:effectLst/>
        </c:spPr>
      </c:pivotFmt>
      <c:pivotFmt>
        <c:idx val="196"/>
        <c:spPr>
          <a:solidFill>
            <a:srgbClr val="3A679C"/>
          </a:solidFill>
          <a:ln>
            <a:noFill/>
          </a:ln>
          <a:effectLst/>
        </c:spPr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rgbClr val="996633"/>
          </a:solidFill>
          <a:ln>
            <a:noFill/>
          </a:ln>
          <a:effectLst/>
        </c:spPr>
      </c:pivotFmt>
      <c:pivotFmt>
        <c:idx val="199"/>
        <c:spPr>
          <a:solidFill>
            <a:schemeClr val="accent6"/>
          </a:solidFill>
          <a:ln>
            <a:noFill/>
          </a:ln>
          <a:effectLst/>
        </c:spPr>
      </c:pivotFmt>
      <c:pivotFmt>
        <c:idx val="200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01"/>
        <c:spPr>
          <a:solidFill>
            <a:srgbClr val="4D3B62"/>
          </a:solidFill>
          <a:ln>
            <a:noFill/>
          </a:ln>
          <a:effectLst/>
        </c:spPr>
      </c:pivotFmt>
      <c:pivotFmt>
        <c:idx val="202"/>
        <c:spPr>
          <a:solidFill>
            <a:srgbClr val="276A7C"/>
          </a:solidFill>
          <a:ln>
            <a:noFill/>
          </a:ln>
          <a:effectLst/>
        </c:spPr>
      </c:pivotFmt>
      <c:pivotFmt>
        <c:idx val="203"/>
        <c:spPr>
          <a:solidFill>
            <a:srgbClr val="729ACA"/>
          </a:solidFill>
          <a:ln>
            <a:noFill/>
          </a:ln>
          <a:effectLst/>
        </c:spPr>
      </c:pivotFmt>
      <c:pivotFmt>
        <c:idx val="204"/>
        <c:spPr>
          <a:solidFill>
            <a:srgbClr val="9983B5"/>
          </a:solidFill>
          <a:ln>
            <a:noFill/>
          </a:ln>
          <a:effectLst/>
        </c:spPr>
      </c:pivotFmt>
      <c:pivotFmt>
        <c:idx val="205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F5-489B-B0F5-03D0DCB8B620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F5-489B-B0F5-03D0DCB8B620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F5-489B-B0F5-03D0DCB8B620}"/>
              </c:ext>
            </c:extLst>
          </c:dPt>
          <c:dPt>
            <c:idx val="3"/>
            <c:bubble3D val="0"/>
            <c:spPr>
              <a:solidFill>
                <a:srgbClr val="4D3B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F5-489B-B0F5-03D0DCB8B620}"/>
              </c:ext>
            </c:extLst>
          </c:dPt>
          <c:dPt>
            <c:idx val="4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4F5-489B-B0F5-03D0DCB8B620}"/>
              </c:ext>
            </c:extLst>
          </c:dPt>
          <c:dPt>
            <c:idx val="5"/>
            <c:bubble3D val="0"/>
            <c:spPr>
              <a:solidFill>
                <a:srgbClr val="729A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4F5-489B-B0F5-03D0DCB8B620}"/>
              </c:ext>
            </c:extLst>
          </c:dPt>
          <c:dPt>
            <c:idx val="6"/>
            <c:bubble3D val="0"/>
            <c:spPr>
              <a:solidFill>
                <a:srgbClr val="9983B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F5-489B-B0F5-03D0DCB8B620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4F5-489B-B0F5-03D0DCB8B62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4F5-489B-B0F5-03D0DCB8B62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4F5-489B-B0F5-03D0DCB8B62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4F5-489B-B0F5-03D0DCB8B62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4F5-489B-B0F5-03D0DCB8B62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4F5-489B-B0F5-03D0DCB8B62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4F5-489B-B0F5-03D0DCB8B62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4F5-489B-B0F5-03D0DCB8B62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4F5-489B-B0F5-03D0DCB8B62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4F5-489B-B0F5-03D0DCB8B62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4F5-489B-B0F5-03D0DCB8B62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4F5-489B-B0F5-03D0DCB8B62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4F5-489B-B0F5-03D0DCB8B62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4F5-489B-B0F5-03D0DCB8B620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4F5-489B-B0F5-03D0DCB8B620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4F5-489B-B0F5-03D0DCB8B620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4F5-489B-B0F5-03D0DCB8B620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4F5-489B-B0F5-03D0DCB8B620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4F5-489B-B0F5-03D0DCB8B620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117307.77</c:v>
              </c:pt>
              <c:pt idx="1">
                <c:v>99.48</c:v>
              </c:pt>
              <c:pt idx="2">
                <c:v>320781.34000000003</c:v>
              </c:pt>
              <c:pt idx="3">
                <c:v>26251.62</c:v>
              </c:pt>
              <c:pt idx="4">
                <c:v>27567.9</c:v>
              </c:pt>
              <c:pt idx="5">
                <c:v>3954.94</c:v>
              </c:pt>
              <c:pt idx="6">
                <c:v>559.16</c:v>
              </c:pt>
              <c:pt idx="7">
                <c:v>24507.21</c:v>
              </c:pt>
            </c:numLit>
          </c:val>
          <c:extLst>
            <c:ext xmlns:c16="http://schemas.microsoft.com/office/drawing/2014/chart" uri="{C3380CC4-5D6E-409C-BE32-E72D297353CC}">
              <c16:uniqueId val="{00000034-34F5-489B-B0F5-03D0DCB8B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[SinteseCandidaturasPU2024.xlsx]PivotChartTable16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PT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rebuchet MS" panose="020B0603020202020204" pitchFamily="34" charset="0"/>
                <a:ea typeface="+mn-ea"/>
                <a:cs typeface="+mn-cs"/>
              </a:rPr>
              <a:t>Algarve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PT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96633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chemeClr val="accent6"/>
          </a:solidFill>
          <a:ln>
            <a:noFill/>
          </a:ln>
          <a:effectLst/>
        </c:spPr>
      </c:pivotFmt>
      <c:pivotFmt>
        <c:idx val="113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4D3B62"/>
          </a:solidFill>
          <a:ln>
            <a:noFill/>
          </a:ln>
          <a:effectLst/>
        </c:spPr>
      </c:pivotFmt>
      <c:pivotFmt>
        <c:idx val="118"/>
        <c:spPr>
          <a:solidFill>
            <a:srgbClr val="276A7C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rgbClr val="729ACA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rgbClr val="996633"/>
          </a:solidFill>
          <a:ln>
            <a:noFill/>
          </a:ln>
          <a:effectLst/>
        </c:spPr>
      </c:pivotFmt>
      <c:pivotFmt>
        <c:idx val="136"/>
        <c:spPr>
          <a:solidFill>
            <a:srgbClr val="FFFF00"/>
          </a:solidFill>
          <a:ln>
            <a:noFill/>
          </a:ln>
          <a:effectLst/>
        </c:spPr>
      </c:pivotFmt>
      <c:pivotFmt>
        <c:idx val="13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8"/>
        <c:spPr>
          <a:solidFill>
            <a:srgbClr val="92D050"/>
          </a:solidFill>
          <a:ln>
            <a:noFill/>
          </a:ln>
          <a:effectLst/>
        </c:spPr>
      </c:pivotFmt>
      <c:pivotFmt>
        <c:idx val="139"/>
        <c:spPr>
          <a:solidFill>
            <a:schemeClr val="accent6"/>
          </a:solidFill>
          <a:ln>
            <a:noFill/>
          </a:ln>
          <a:effectLst/>
        </c:spPr>
      </c:pivotFmt>
      <c:pivotFmt>
        <c:idx val="140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chemeClr val="accent2"/>
          </a:solidFill>
          <a:ln>
            <a:noFill/>
          </a:ln>
          <a:effectLst/>
        </c:spPr>
      </c:pivotFmt>
      <c:pivotFmt>
        <c:idx val="143"/>
        <c:spPr>
          <a:solidFill>
            <a:srgbClr val="5F7530"/>
          </a:solidFill>
          <a:ln>
            <a:noFill/>
          </a:ln>
          <a:effectLst/>
        </c:spPr>
      </c:pivotFmt>
      <c:pivotFmt>
        <c:idx val="144"/>
        <c:spPr>
          <a:solidFill>
            <a:srgbClr val="4D3B62"/>
          </a:solidFill>
          <a:ln>
            <a:noFill/>
          </a:ln>
          <a:effectLst/>
        </c:spPr>
      </c:pivotFmt>
      <c:pivotFmt>
        <c:idx val="145"/>
        <c:spPr>
          <a:solidFill>
            <a:srgbClr val="276A7C"/>
          </a:solidFill>
          <a:ln>
            <a:noFill/>
          </a:ln>
          <a:effectLst/>
        </c:spPr>
      </c:pivotFmt>
      <c:pivotFmt>
        <c:idx val="146"/>
        <c:spPr>
          <a:solidFill>
            <a:srgbClr val="B65708"/>
          </a:solidFill>
          <a:ln>
            <a:noFill/>
          </a:ln>
          <a:effectLst/>
        </c:spPr>
      </c:pivotFmt>
      <c:pivotFmt>
        <c:idx val="147"/>
        <c:spPr>
          <a:solidFill>
            <a:srgbClr val="729ACA"/>
          </a:solidFill>
          <a:ln>
            <a:noFill/>
          </a:ln>
          <a:effectLst/>
        </c:spPr>
      </c:pivotFmt>
      <c:pivotFmt>
        <c:idx val="148"/>
        <c:spPr>
          <a:solidFill>
            <a:srgbClr val="CD7371"/>
          </a:solidFill>
          <a:ln>
            <a:noFill/>
          </a:ln>
          <a:effectLst/>
        </c:spPr>
      </c:pivotFmt>
      <c:pivotFmt>
        <c:idx val="149"/>
        <c:spPr>
          <a:solidFill>
            <a:srgbClr val="AFC97A"/>
          </a:solidFill>
          <a:ln>
            <a:noFill/>
          </a:ln>
          <a:effectLst/>
        </c:spPr>
      </c:pivotFmt>
      <c:pivotFmt>
        <c:idx val="150"/>
        <c:spPr>
          <a:solidFill>
            <a:srgbClr val="9983B5"/>
          </a:solidFill>
          <a:ln>
            <a:noFill/>
          </a:ln>
          <a:effectLst/>
        </c:spPr>
      </c:pivotFmt>
      <c:pivotFmt>
        <c:idx val="151"/>
        <c:spPr>
          <a:solidFill>
            <a:srgbClr val="6FBDD1"/>
          </a:solidFill>
          <a:ln>
            <a:noFill/>
          </a:ln>
          <a:effectLst/>
        </c:spPr>
      </c:pivotFmt>
      <c:pivotFmt>
        <c:idx val="152"/>
        <c:spPr>
          <a:solidFill>
            <a:srgbClr val="F9AB6B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rgbClr val="9F3B38"/>
          </a:solidFill>
          <a:ln>
            <a:noFill/>
          </a:ln>
          <a:effectLst/>
        </c:spPr>
      </c:pivotFmt>
      <c:pivotFmt>
        <c:idx val="155"/>
        <c:spPr>
          <a:solidFill>
            <a:srgbClr val="7E9D40"/>
          </a:solidFill>
          <a:ln>
            <a:noFill/>
          </a:ln>
          <a:effectLst/>
        </c:spPr>
      </c:pivotFmt>
      <c:pivotFmt>
        <c:idx val="156"/>
        <c:spPr>
          <a:solidFill>
            <a:srgbClr val="664F83"/>
          </a:solidFill>
          <a:ln>
            <a:noFill/>
          </a:ln>
          <a:effectLst/>
        </c:spPr>
      </c:pivotFmt>
      <c:pivotFmt>
        <c:idx val="157"/>
        <c:spPr>
          <a:solidFill>
            <a:srgbClr val="358EA6"/>
          </a:solidFill>
          <a:ln>
            <a:noFill/>
          </a:ln>
          <a:effectLst/>
        </c:spPr>
      </c:pivotFmt>
      <c:pivotFmt>
        <c:idx val="158"/>
        <c:spPr>
          <a:solidFill>
            <a:srgbClr val="F3740B"/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rgbClr val="996633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5"/>
        <c:spPr>
          <a:solidFill>
            <a:srgbClr val="92D050"/>
          </a:solidFill>
          <a:ln>
            <a:noFill/>
          </a:ln>
          <a:effectLst/>
        </c:spPr>
      </c:pivotFmt>
      <c:pivotFmt>
        <c:idx val="166"/>
        <c:spPr>
          <a:solidFill>
            <a:schemeClr val="accent6"/>
          </a:solidFill>
          <a:ln>
            <a:noFill/>
          </a:ln>
          <a:effectLst/>
        </c:spPr>
      </c:pivotFmt>
      <c:pivotFmt>
        <c:idx val="167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69"/>
        <c:spPr>
          <a:solidFill>
            <a:schemeClr val="accent2"/>
          </a:solidFill>
          <a:ln>
            <a:noFill/>
          </a:ln>
          <a:effectLst/>
        </c:spPr>
      </c:pivotFmt>
      <c:pivotFmt>
        <c:idx val="170"/>
        <c:spPr>
          <a:solidFill>
            <a:srgbClr val="5F7530"/>
          </a:solidFill>
          <a:ln>
            <a:noFill/>
          </a:ln>
          <a:effectLst/>
        </c:spPr>
      </c:pivotFmt>
      <c:pivotFmt>
        <c:idx val="171"/>
        <c:spPr>
          <a:solidFill>
            <a:srgbClr val="4D3B62"/>
          </a:solidFill>
          <a:ln>
            <a:noFill/>
          </a:ln>
          <a:effectLst/>
        </c:spPr>
      </c:pivotFmt>
      <c:pivotFmt>
        <c:idx val="172"/>
        <c:spPr>
          <a:solidFill>
            <a:srgbClr val="276A7C"/>
          </a:solidFill>
          <a:ln>
            <a:noFill/>
          </a:ln>
          <a:effectLst/>
        </c:spPr>
      </c:pivotFmt>
      <c:pivotFmt>
        <c:idx val="173"/>
        <c:spPr>
          <a:solidFill>
            <a:srgbClr val="B65708"/>
          </a:solidFill>
          <a:ln>
            <a:noFill/>
          </a:ln>
          <a:effectLst/>
        </c:spPr>
      </c:pivotFmt>
      <c:pivotFmt>
        <c:idx val="174"/>
        <c:spPr>
          <a:solidFill>
            <a:srgbClr val="729ACA"/>
          </a:solidFill>
          <a:ln>
            <a:noFill/>
          </a:ln>
          <a:effectLst/>
        </c:spPr>
      </c:pivotFmt>
      <c:pivotFmt>
        <c:idx val="175"/>
        <c:spPr>
          <a:solidFill>
            <a:srgbClr val="CD7371"/>
          </a:solidFill>
          <a:ln>
            <a:noFill/>
          </a:ln>
          <a:effectLst/>
        </c:spPr>
      </c:pivotFmt>
      <c:pivotFmt>
        <c:idx val="176"/>
        <c:spPr>
          <a:solidFill>
            <a:srgbClr val="AFC97A"/>
          </a:solidFill>
          <a:ln>
            <a:noFill/>
          </a:ln>
          <a:effectLst/>
        </c:spPr>
      </c:pivotFmt>
      <c:pivotFmt>
        <c:idx val="177"/>
        <c:spPr>
          <a:solidFill>
            <a:srgbClr val="9983B5"/>
          </a:solidFill>
          <a:ln>
            <a:noFill/>
          </a:ln>
          <a:effectLst/>
        </c:spPr>
      </c:pivotFmt>
      <c:pivotFmt>
        <c:idx val="178"/>
        <c:spPr>
          <a:solidFill>
            <a:srgbClr val="6FBDD1"/>
          </a:solidFill>
          <a:ln>
            <a:noFill/>
          </a:ln>
          <a:effectLst/>
        </c:spPr>
      </c:pivotFmt>
      <c:pivotFmt>
        <c:idx val="179"/>
        <c:spPr>
          <a:solidFill>
            <a:srgbClr val="F9AB6B"/>
          </a:solidFill>
          <a:ln>
            <a:noFill/>
          </a:ln>
          <a:effectLst/>
        </c:spPr>
      </c:pivotFmt>
      <c:pivotFmt>
        <c:idx val="180"/>
        <c:spPr>
          <a:solidFill>
            <a:srgbClr val="3A679C"/>
          </a:solidFill>
          <a:ln>
            <a:noFill/>
          </a:ln>
          <a:effectLst/>
        </c:spPr>
      </c:pivotFmt>
      <c:pivotFmt>
        <c:idx val="181"/>
        <c:spPr>
          <a:solidFill>
            <a:srgbClr val="9F3B38"/>
          </a:solidFill>
          <a:ln>
            <a:noFill/>
          </a:ln>
          <a:effectLst/>
        </c:spPr>
      </c:pivotFmt>
      <c:pivotFmt>
        <c:idx val="182"/>
        <c:spPr>
          <a:solidFill>
            <a:srgbClr val="7E9D40"/>
          </a:solidFill>
          <a:ln>
            <a:noFill/>
          </a:ln>
          <a:effectLst/>
        </c:spPr>
      </c:pivotFmt>
      <c:pivotFmt>
        <c:idx val="183"/>
        <c:spPr>
          <a:solidFill>
            <a:srgbClr val="664F83"/>
          </a:solidFill>
          <a:ln>
            <a:noFill/>
          </a:ln>
          <a:effectLst/>
        </c:spPr>
      </c:pivotFmt>
      <c:pivotFmt>
        <c:idx val="184"/>
        <c:spPr>
          <a:solidFill>
            <a:srgbClr val="358EA6"/>
          </a:solidFill>
          <a:ln>
            <a:noFill/>
          </a:ln>
          <a:effectLst/>
        </c:spPr>
      </c:pivotFmt>
      <c:pivotFmt>
        <c:idx val="185"/>
        <c:spPr>
          <a:solidFill>
            <a:srgbClr val="F3740B"/>
          </a:solidFill>
          <a:ln>
            <a:noFill/>
          </a:ln>
          <a:effectLst/>
        </c:spPr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rgbClr val="996633"/>
          </a:solidFill>
          <a:ln>
            <a:noFill/>
          </a:ln>
          <a:effectLst/>
        </c:spPr>
      </c:pivotFmt>
      <c:pivotFmt>
        <c:idx val="190"/>
        <c:spPr>
          <a:solidFill>
            <a:schemeClr val="accent6"/>
          </a:solidFill>
          <a:ln>
            <a:noFill/>
          </a:ln>
          <a:effectLst/>
        </c:spPr>
      </c:pivotFmt>
      <c:pivotFmt>
        <c:idx val="191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92"/>
        <c:spPr>
          <a:solidFill>
            <a:srgbClr val="4D3B62"/>
          </a:solidFill>
          <a:ln>
            <a:noFill/>
          </a:ln>
          <a:effectLst/>
        </c:spPr>
      </c:pivotFmt>
      <c:pivotFmt>
        <c:idx val="193"/>
        <c:spPr>
          <a:solidFill>
            <a:srgbClr val="276A7C"/>
          </a:solidFill>
          <a:ln>
            <a:noFill/>
          </a:ln>
          <a:effectLst/>
        </c:spPr>
      </c:pivotFmt>
      <c:pivotFmt>
        <c:idx val="194"/>
        <c:spPr>
          <a:solidFill>
            <a:srgbClr val="729ACA"/>
          </a:solidFill>
          <a:ln>
            <a:noFill/>
          </a:ln>
          <a:effectLst/>
        </c:spPr>
      </c:pivotFmt>
      <c:pivotFmt>
        <c:idx val="195"/>
        <c:spPr>
          <a:solidFill>
            <a:srgbClr val="9983B5"/>
          </a:solidFill>
          <a:ln>
            <a:noFill/>
          </a:ln>
          <a:effectLst/>
        </c:spPr>
      </c:pivotFmt>
      <c:pivotFmt>
        <c:idx val="196"/>
        <c:spPr>
          <a:solidFill>
            <a:srgbClr val="3A679C"/>
          </a:solidFill>
          <a:ln>
            <a:noFill/>
          </a:ln>
          <a:effectLst/>
        </c:spPr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rgbClr val="996633"/>
          </a:solidFill>
          <a:ln>
            <a:noFill/>
          </a:ln>
          <a:effectLst/>
        </c:spPr>
      </c:pivotFmt>
      <c:pivotFmt>
        <c:idx val="199"/>
        <c:spPr>
          <a:solidFill>
            <a:schemeClr val="accent6"/>
          </a:solidFill>
          <a:ln>
            <a:noFill/>
          </a:ln>
          <a:effectLst/>
        </c:spPr>
      </c:pivotFmt>
      <c:pivotFmt>
        <c:idx val="200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01"/>
        <c:spPr>
          <a:solidFill>
            <a:srgbClr val="4D3B62"/>
          </a:solidFill>
          <a:ln>
            <a:noFill/>
          </a:ln>
          <a:effectLst/>
        </c:spPr>
      </c:pivotFmt>
      <c:pivotFmt>
        <c:idx val="202"/>
        <c:spPr>
          <a:solidFill>
            <a:srgbClr val="276A7C"/>
          </a:solidFill>
          <a:ln>
            <a:noFill/>
          </a:ln>
          <a:effectLst/>
        </c:spPr>
      </c:pivotFmt>
      <c:pivotFmt>
        <c:idx val="203"/>
        <c:spPr>
          <a:solidFill>
            <a:srgbClr val="729ACA"/>
          </a:solidFill>
          <a:ln>
            <a:noFill/>
          </a:ln>
          <a:effectLst/>
        </c:spPr>
      </c:pivotFmt>
      <c:pivotFmt>
        <c:idx val="204"/>
        <c:spPr>
          <a:solidFill>
            <a:srgbClr val="9983B5"/>
          </a:solidFill>
          <a:ln>
            <a:noFill/>
          </a:ln>
          <a:effectLst/>
        </c:spPr>
      </c:pivotFmt>
      <c:pivotFmt>
        <c:idx val="205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63-48A3-9E3A-4337F5F23DBF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63-48A3-9E3A-4337F5F23DBF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63-48A3-9E3A-4337F5F23DBF}"/>
              </c:ext>
            </c:extLst>
          </c:dPt>
          <c:dPt>
            <c:idx val="3"/>
            <c:bubble3D val="0"/>
            <c:spPr>
              <a:solidFill>
                <a:srgbClr val="4D3B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63-48A3-9E3A-4337F5F23DBF}"/>
              </c:ext>
            </c:extLst>
          </c:dPt>
          <c:dPt>
            <c:idx val="4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D63-48A3-9E3A-4337F5F23DBF}"/>
              </c:ext>
            </c:extLst>
          </c:dPt>
          <c:dPt>
            <c:idx val="5"/>
            <c:bubble3D val="0"/>
            <c:spPr>
              <a:solidFill>
                <a:srgbClr val="729A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D63-48A3-9E3A-4337F5F23DBF}"/>
              </c:ext>
            </c:extLst>
          </c:dPt>
          <c:dPt>
            <c:idx val="6"/>
            <c:bubble3D val="0"/>
            <c:spPr>
              <a:solidFill>
                <a:srgbClr val="9983B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D63-48A3-9E3A-4337F5F23DBF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D63-48A3-9E3A-4337F5F23DB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D63-48A3-9E3A-4337F5F23D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D63-48A3-9E3A-4337F5F23DB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D63-48A3-9E3A-4337F5F23DB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D63-48A3-9E3A-4337F5F23DB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D63-48A3-9E3A-4337F5F23DB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D63-48A3-9E3A-4337F5F23DB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D63-48A3-9E3A-4337F5F23DB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D63-48A3-9E3A-4337F5F23DB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D63-48A3-9E3A-4337F5F23DB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D63-48A3-9E3A-4337F5F23DB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D63-48A3-9E3A-4337F5F23DB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D63-48A3-9E3A-4337F5F23DBF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D63-48A3-9E3A-4337F5F23DBF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D63-48A3-9E3A-4337F5F23DBF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D63-48A3-9E3A-4337F5F23DBF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D63-48A3-9E3A-4337F5F23DBF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0D63-48A3-9E3A-4337F5F23DBF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0D63-48A3-9E3A-4337F5F23DBF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1653.43</c:v>
              </c:pt>
              <c:pt idx="1">
                <c:v>12.55</c:v>
              </c:pt>
              <c:pt idx="2">
                <c:v>8115.18</c:v>
              </c:pt>
              <c:pt idx="3">
                <c:v>342.95</c:v>
              </c:pt>
              <c:pt idx="4">
                <c:v>829.19</c:v>
              </c:pt>
              <c:pt idx="5">
                <c:v>10.88</c:v>
              </c:pt>
              <c:pt idx="6">
                <c:v>12.1</c:v>
              </c:pt>
              <c:pt idx="7">
                <c:v>1438.52</c:v>
              </c:pt>
            </c:numLit>
          </c:val>
          <c:extLst>
            <c:ext xmlns:c16="http://schemas.microsoft.com/office/drawing/2014/chart" uri="{C3380CC4-5D6E-409C-BE32-E72D297353CC}">
              <c16:uniqueId val="{00000034-0D63-48A3-9E3A-4337F5F2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[SinteseCandidaturasPU2024.xlsx]PivotChartTable17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PT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rebuchet MS" panose="020B0603020202020204" pitchFamily="34" charset="0"/>
                <a:ea typeface="+mn-ea"/>
                <a:cs typeface="+mn-cs"/>
              </a:rPr>
              <a:t>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PT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96633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chemeClr val="accent6"/>
          </a:solidFill>
          <a:ln>
            <a:noFill/>
          </a:ln>
          <a:effectLst/>
        </c:spPr>
      </c:pivotFmt>
      <c:pivotFmt>
        <c:idx val="113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4D3B62"/>
          </a:solidFill>
          <a:ln>
            <a:noFill/>
          </a:ln>
          <a:effectLst/>
        </c:spPr>
      </c:pivotFmt>
      <c:pivotFmt>
        <c:idx val="118"/>
        <c:spPr>
          <a:solidFill>
            <a:srgbClr val="276A7C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rgbClr val="729ACA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rgbClr val="996633"/>
          </a:solidFill>
          <a:ln>
            <a:noFill/>
          </a:ln>
          <a:effectLst/>
        </c:spPr>
      </c:pivotFmt>
      <c:pivotFmt>
        <c:idx val="136"/>
        <c:spPr>
          <a:solidFill>
            <a:srgbClr val="FFFF00"/>
          </a:solidFill>
          <a:ln>
            <a:noFill/>
          </a:ln>
          <a:effectLst/>
        </c:spPr>
      </c:pivotFmt>
      <c:pivotFmt>
        <c:idx val="13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8"/>
        <c:spPr>
          <a:solidFill>
            <a:srgbClr val="92D050"/>
          </a:solidFill>
          <a:ln>
            <a:noFill/>
          </a:ln>
          <a:effectLst/>
        </c:spPr>
      </c:pivotFmt>
      <c:pivotFmt>
        <c:idx val="139"/>
        <c:spPr>
          <a:solidFill>
            <a:schemeClr val="accent6"/>
          </a:solidFill>
          <a:ln>
            <a:noFill/>
          </a:ln>
          <a:effectLst/>
        </c:spPr>
      </c:pivotFmt>
      <c:pivotFmt>
        <c:idx val="140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chemeClr val="accent2"/>
          </a:solidFill>
          <a:ln>
            <a:noFill/>
          </a:ln>
          <a:effectLst/>
        </c:spPr>
      </c:pivotFmt>
      <c:pivotFmt>
        <c:idx val="143"/>
        <c:spPr>
          <a:solidFill>
            <a:srgbClr val="5F7530"/>
          </a:solidFill>
          <a:ln>
            <a:noFill/>
          </a:ln>
          <a:effectLst/>
        </c:spPr>
      </c:pivotFmt>
      <c:pivotFmt>
        <c:idx val="144"/>
        <c:spPr>
          <a:solidFill>
            <a:srgbClr val="4D3B62"/>
          </a:solidFill>
          <a:ln>
            <a:noFill/>
          </a:ln>
          <a:effectLst/>
        </c:spPr>
      </c:pivotFmt>
      <c:pivotFmt>
        <c:idx val="145"/>
        <c:spPr>
          <a:solidFill>
            <a:srgbClr val="276A7C"/>
          </a:solidFill>
          <a:ln>
            <a:noFill/>
          </a:ln>
          <a:effectLst/>
        </c:spPr>
      </c:pivotFmt>
      <c:pivotFmt>
        <c:idx val="146"/>
        <c:spPr>
          <a:solidFill>
            <a:srgbClr val="B65708"/>
          </a:solidFill>
          <a:ln>
            <a:noFill/>
          </a:ln>
          <a:effectLst/>
        </c:spPr>
      </c:pivotFmt>
      <c:pivotFmt>
        <c:idx val="147"/>
        <c:spPr>
          <a:solidFill>
            <a:srgbClr val="729ACA"/>
          </a:solidFill>
          <a:ln>
            <a:noFill/>
          </a:ln>
          <a:effectLst/>
        </c:spPr>
      </c:pivotFmt>
      <c:pivotFmt>
        <c:idx val="148"/>
        <c:spPr>
          <a:solidFill>
            <a:srgbClr val="CD7371"/>
          </a:solidFill>
          <a:ln>
            <a:noFill/>
          </a:ln>
          <a:effectLst/>
        </c:spPr>
      </c:pivotFmt>
      <c:pivotFmt>
        <c:idx val="149"/>
        <c:spPr>
          <a:solidFill>
            <a:srgbClr val="AFC97A"/>
          </a:solidFill>
          <a:ln>
            <a:noFill/>
          </a:ln>
          <a:effectLst/>
        </c:spPr>
      </c:pivotFmt>
      <c:pivotFmt>
        <c:idx val="150"/>
        <c:spPr>
          <a:solidFill>
            <a:srgbClr val="9983B5"/>
          </a:solidFill>
          <a:ln>
            <a:noFill/>
          </a:ln>
          <a:effectLst/>
        </c:spPr>
      </c:pivotFmt>
      <c:pivotFmt>
        <c:idx val="151"/>
        <c:spPr>
          <a:solidFill>
            <a:srgbClr val="6FBDD1"/>
          </a:solidFill>
          <a:ln>
            <a:noFill/>
          </a:ln>
          <a:effectLst/>
        </c:spPr>
      </c:pivotFmt>
      <c:pivotFmt>
        <c:idx val="152"/>
        <c:spPr>
          <a:solidFill>
            <a:srgbClr val="F9AB6B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rgbClr val="9F3B38"/>
          </a:solidFill>
          <a:ln>
            <a:noFill/>
          </a:ln>
          <a:effectLst/>
        </c:spPr>
      </c:pivotFmt>
      <c:pivotFmt>
        <c:idx val="155"/>
        <c:spPr>
          <a:solidFill>
            <a:srgbClr val="7E9D40"/>
          </a:solidFill>
          <a:ln>
            <a:noFill/>
          </a:ln>
          <a:effectLst/>
        </c:spPr>
      </c:pivotFmt>
      <c:pivotFmt>
        <c:idx val="156"/>
        <c:spPr>
          <a:solidFill>
            <a:srgbClr val="664F83"/>
          </a:solidFill>
          <a:ln>
            <a:noFill/>
          </a:ln>
          <a:effectLst/>
        </c:spPr>
      </c:pivotFmt>
      <c:pivotFmt>
        <c:idx val="157"/>
        <c:spPr>
          <a:solidFill>
            <a:srgbClr val="358EA6"/>
          </a:solidFill>
          <a:ln>
            <a:noFill/>
          </a:ln>
          <a:effectLst/>
        </c:spPr>
      </c:pivotFmt>
      <c:pivotFmt>
        <c:idx val="158"/>
        <c:spPr>
          <a:solidFill>
            <a:srgbClr val="F3740B"/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rgbClr val="996633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5"/>
        <c:spPr>
          <a:solidFill>
            <a:srgbClr val="92D050"/>
          </a:solidFill>
          <a:ln>
            <a:noFill/>
          </a:ln>
          <a:effectLst/>
        </c:spPr>
      </c:pivotFmt>
      <c:pivotFmt>
        <c:idx val="166"/>
        <c:spPr>
          <a:solidFill>
            <a:schemeClr val="accent6"/>
          </a:solidFill>
          <a:ln>
            <a:noFill/>
          </a:ln>
          <a:effectLst/>
        </c:spPr>
      </c:pivotFmt>
      <c:pivotFmt>
        <c:idx val="167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69"/>
        <c:spPr>
          <a:solidFill>
            <a:schemeClr val="accent2"/>
          </a:solidFill>
          <a:ln>
            <a:noFill/>
          </a:ln>
          <a:effectLst/>
        </c:spPr>
      </c:pivotFmt>
      <c:pivotFmt>
        <c:idx val="170"/>
        <c:spPr>
          <a:solidFill>
            <a:srgbClr val="5F7530"/>
          </a:solidFill>
          <a:ln>
            <a:noFill/>
          </a:ln>
          <a:effectLst/>
        </c:spPr>
      </c:pivotFmt>
      <c:pivotFmt>
        <c:idx val="171"/>
        <c:spPr>
          <a:solidFill>
            <a:srgbClr val="4D3B62"/>
          </a:solidFill>
          <a:ln>
            <a:noFill/>
          </a:ln>
          <a:effectLst/>
        </c:spPr>
      </c:pivotFmt>
      <c:pivotFmt>
        <c:idx val="172"/>
        <c:spPr>
          <a:solidFill>
            <a:srgbClr val="276A7C"/>
          </a:solidFill>
          <a:ln>
            <a:noFill/>
          </a:ln>
          <a:effectLst/>
        </c:spPr>
      </c:pivotFmt>
      <c:pivotFmt>
        <c:idx val="173"/>
        <c:spPr>
          <a:solidFill>
            <a:srgbClr val="B65708"/>
          </a:solidFill>
          <a:ln>
            <a:noFill/>
          </a:ln>
          <a:effectLst/>
        </c:spPr>
      </c:pivotFmt>
      <c:pivotFmt>
        <c:idx val="174"/>
        <c:spPr>
          <a:solidFill>
            <a:srgbClr val="729ACA"/>
          </a:solidFill>
          <a:ln>
            <a:noFill/>
          </a:ln>
          <a:effectLst/>
        </c:spPr>
      </c:pivotFmt>
      <c:pivotFmt>
        <c:idx val="175"/>
        <c:spPr>
          <a:solidFill>
            <a:srgbClr val="CD7371"/>
          </a:solidFill>
          <a:ln>
            <a:noFill/>
          </a:ln>
          <a:effectLst/>
        </c:spPr>
      </c:pivotFmt>
      <c:pivotFmt>
        <c:idx val="176"/>
        <c:spPr>
          <a:solidFill>
            <a:srgbClr val="AFC97A"/>
          </a:solidFill>
          <a:ln>
            <a:noFill/>
          </a:ln>
          <a:effectLst/>
        </c:spPr>
      </c:pivotFmt>
      <c:pivotFmt>
        <c:idx val="177"/>
        <c:spPr>
          <a:solidFill>
            <a:srgbClr val="9983B5"/>
          </a:solidFill>
          <a:ln>
            <a:noFill/>
          </a:ln>
          <a:effectLst/>
        </c:spPr>
      </c:pivotFmt>
      <c:pivotFmt>
        <c:idx val="178"/>
        <c:spPr>
          <a:solidFill>
            <a:srgbClr val="6FBDD1"/>
          </a:solidFill>
          <a:ln>
            <a:noFill/>
          </a:ln>
          <a:effectLst/>
        </c:spPr>
      </c:pivotFmt>
      <c:pivotFmt>
        <c:idx val="179"/>
        <c:spPr>
          <a:solidFill>
            <a:srgbClr val="F9AB6B"/>
          </a:solidFill>
          <a:ln>
            <a:noFill/>
          </a:ln>
          <a:effectLst/>
        </c:spPr>
      </c:pivotFmt>
      <c:pivotFmt>
        <c:idx val="180"/>
        <c:spPr>
          <a:solidFill>
            <a:srgbClr val="3A679C"/>
          </a:solidFill>
          <a:ln>
            <a:noFill/>
          </a:ln>
          <a:effectLst/>
        </c:spPr>
      </c:pivotFmt>
      <c:pivotFmt>
        <c:idx val="181"/>
        <c:spPr>
          <a:solidFill>
            <a:srgbClr val="9F3B38"/>
          </a:solidFill>
          <a:ln>
            <a:noFill/>
          </a:ln>
          <a:effectLst/>
        </c:spPr>
      </c:pivotFmt>
      <c:pivotFmt>
        <c:idx val="182"/>
        <c:spPr>
          <a:solidFill>
            <a:srgbClr val="7E9D40"/>
          </a:solidFill>
          <a:ln>
            <a:noFill/>
          </a:ln>
          <a:effectLst/>
        </c:spPr>
      </c:pivotFmt>
      <c:pivotFmt>
        <c:idx val="183"/>
        <c:spPr>
          <a:solidFill>
            <a:srgbClr val="664F83"/>
          </a:solidFill>
          <a:ln>
            <a:noFill/>
          </a:ln>
          <a:effectLst/>
        </c:spPr>
      </c:pivotFmt>
      <c:pivotFmt>
        <c:idx val="184"/>
        <c:spPr>
          <a:solidFill>
            <a:srgbClr val="358EA6"/>
          </a:solidFill>
          <a:ln>
            <a:noFill/>
          </a:ln>
          <a:effectLst/>
        </c:spPr>
      </c:pivotFmt>
      <c:pivotFmt>
        <c:idx val="185"/>
        <c:spPr>
          <a:solidFill>
            <a:srgbClr val="F3740B"/>
          </a:solidFill>
          <a:ln>
            <a:noFill/>
          </a:ln>
          <a:effectLst/>
        </c:spPr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rgbClr val="996633"/>
          </a:solidFill>
          <a:ln>
            <a:noFill/>
          </a:ln>
          <a:effectLst/>
        </c:spPr>
      </c:pivotFmt>
      <c:pivotFmt>
        <c:idx val="190"/>
        <c:spPr>
          <a:solidFill>
            <a:schemeClr val="accent6"/>
          </a:solidFill>
          <a:ln>
            <a:noFill/>
          </a:ln>
          <a:effectLst/>
        </c:spPr>
      </c:pivotFmt>
      <c:pivotFmt>
        <c:idx val="191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92"/>
        <c:spPr>
          <a:solidFill>
            <a:srgbClr val="4D3B62"/>
          </a:solidFill>
          <a:ln>
            <a:noFill/>
          </a:ln>
          <a:effectLst/>
        </c:spPr>
      </c:pivotFmt>
      <c:pivotFmt>
        <c:idx val="193"/>
        <c:spPr>
          <a:solidFill>
            <a:srgbClr val="276A7C"/>
          </a:solidFill>
          <a:ln>
            <a:noFill/>
          </a:ln>
          <a:effectLst/>
        </c:spPr>
      </c:pivotFmt>
      <c:pivotFmt>
        <c:idx val="194"/>
        <c:spPr>
          <a:solidFill>
            <a:srgbClr val="729ACA"/>
          </a:solidFill>
          <a:ln>
            <a:noFill/>
          </a:ln>
          <a:effectLst/>
        </c:spPr>
      </c:pivotFmt>
      <c:pivotFmt>
        <c:idx val="195"/>
        <c:spPr>
          <a:solidFill>
            <a:srgbClr val="9983B5"/>
          </a:solidFill>
          <a:ln>
            <a:noFill/>
          </a:ln>
          <a:effectLst/>
        </c:spPr>
      </c:pivotFmt>
      <c:pivotFmt>
        <c:idx val="196"/>
        <c:spPr>
          <a:solidFill>
            <a:srgbClr val="3A679C"/>
          </a:solidFill>
          <a:ln>
            <a:noFill/>
          </a:ln>
          <a:effectLst/>
        </c:spPr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rgbClr val="996633"/>
          </a:solidFill>
          <a:ln>
            <a:noFill/>
          </a:ln>
          <a:effectLst/>
        </c:spPr>
      </c:pivotFmt>
      <c:pivotFmt>
        <c:idx val="199"/>
        <c:spPr>
          <a:solidFill>
            <a:schemeClr val="accent6"/>
          </a:solidFill>
          <a:ln>
            <a:noFill/>
          </a:ln>
          <a:effectLst/>
        </c:spPr>
      </c:pivotFmt>
      <c:pivotFmt>
        <c:idx val="200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01"/>
        <c:spPr>
          <a:solidFill>
            <a:srgbClr val="4D3B62"/>
          </a:solidFill>
          <a:ln>
            <a:noFill/>
          </a:ln>
          <a:effectLst/>
        </c:spPr>
      </c:pivotFmt>
      <c:pivotFmt>
        <c:idx val="202"/>
        <c:spPr>
          <a:solidFill>
            <a:srgbClr val="276A7C"/>
          </a:solidFill>
          <a:ln>
            <a:noFill/>
          </a:ln>
          <a:effectLst/>
        </c:spPr>
      </c:pivotFmt>
      <c:pivotFmt>
        <c:idx val="203"/>
        <c:spPr>
          <a:solidFill>
            <a:srgbClr val="729ACA"/>
          </a:solidFill>
          <a:ln>
            <a:noFill/>
          </a:ln>
          <a:effectLst/>
        </c:spPr>
      </c:pivotFmt>
      <c:pivotFmt>
        <c:idx val="204"/>
        <c:spPr>
          <a:solidFill>
            <a:srgbClr val="9983B5"/>
          </a:solidFill>
          <a:ln>
            <a:noFill/>
          </a:ln>
          <a:effectLst/>
        </c:spPr>
      </c:pivotFmt>
      <c:pivotFmt>
        <c:idx val="205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58-416F-9C81-8B75260F0797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58-416F-9C81-8B75260F0797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B58-416F-9C81-8B75260F0797}"/>
              </c:ext>
            </c:extLst>
          </c:dPt>
          <c:dPt>
            <c:idx val="3"/>
            <c:bubble3D val="0"/>
            <c:spPr>
              <a:solidFill>
                <a:srgbClr val="4D3B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B58-416F-9C81-8B75260F0797}"/>
              </c:ext>
            </c:extLst>
          </c:dPt>
          <c:dPt>
            <c:idx val="4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B58-416F-9C81-8B75260F0797}"/>
              </c:ext>
            </c:extLst>
          </c:dPt>
          <c:dPt>
            <c:idx val="5"/>
            <c:bubble3D val="0"/>
            <c:spPr>
              <a:solidFill>
                <a:srgbClr val="9983B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B58-416F-9C81-8B75260F0797}"/>
              </c:ext>
            </c:extLst>
          </c:dPt>
          <c:dPt>
            <c:idx val="6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B58-416F-9C81-8B75260F07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B58-416F-9C81-8B75260F07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B58-416F-9C81-8B75260F079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B58-416F-9C81-8B75260F079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B58-416F-9C81-8B75260F079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B58-416F-9C81-8B75260F079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B58-416F-9C81-8B75260F079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B58-416F-9C81-8B75260F079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B58-416F-9C81-8B75260F079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B58-416F-9C81-8B75260F079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B58-416F-9C81-8B75260F079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B58-416F-9C81-8B75260F079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B58-416F-9C81-8B75260F079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B58-416F-9C81-8B75260F079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DB58-416F-9C81-8B75260F079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DB58-416F-9C81-8B75260F079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DB58-416F-9C81-8B75260F079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DB58-416F-9C81-8B75260F0797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DB58-416F-9C81-8B75260F0797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DB58-416F-9C81-8B75260F0797}"/>
              </c:ext>
            </c:extLst>
          </c:dPt>
          <c:cat>
            <c:strLit>
              <c:ptCount val="7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Outras Culturas Temporárias</c:v>
              </c:pt>
              <c:pt idx="6">
                <c:v>Pousios</c:v>
              </c:pt>
            </c:strLit>
          </c:cat>
          <c:val>
            <c:numLit>
              <c:formatCode>#,##0</c:formatCode>
              <c:ptCount val="7"/>
              <c:pt idx="0">
                <c:v>46.19</c:v>
              </c:pt>
              <c:pt idx="1">
                <c:v>20.03</c:v>
              </c:pt>
              <c:pt idx="2">
                <c:v>53.23</c:v>
              </c:pt>
              <c:pt idx="3">
                <c:v>812.55</c:v>
              </c:pt>
              <c:pt idx="4">
                <c:v>33.22</c:v>
              </c:pt>
              <c:pt idx="5">
                <c:v>10.15</c:v>
              </c:pt>
              <c:pt idx="6">
                <c:v>0.98</c:v>
              </c:pt>
            </c:numLit>
          </c:val>
          <c:extLst>
            <c:ext xmlns:c16="http://schemas.microsoft.com/office/drawing/2014/chart" uri="{C3380CC4-5D6E-409C-BE32-E72D297353CC}">
              <c16:uniqueId val="{00000034-DB58-416F-9C81-8B75260F0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[SinteseCandidaturasPU2024.xlsx]PivotChartTable18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solidFill>
                  <a:schemeClr val="accent5">
                    <a:lumMod val="75000"/>
                  </a:schemeClr>
                </a:solidFill>
              </a:rPr>
              <a:t>N.º de Candidaturas</a:t>
            </a:r>
          </a:p>
        </c:rich>
      </c:tx>
      <c:layout>
        <c:manualLayout>
          <c:xMode val="edge"/>
          <c:yMode val="edge"/>
          <c:x val="2.0336944444444428E-2"/>
          <c:y val="2.3518518518518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ysClr val="windowText" lastClr="000000"/>
                  </a:solidFill>
                  <a:latin typeface="Trebuchet MS" panose="020B0603020202020204" pitchFamily="34" charset="0"/>
                  <a:ea typeface="+mn-ea"/>
                  <a:cs typeface="Traditional Arabic" panose="020F0502020204030204" pitchFamily="18" charset="-78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B0-4835-AC00-DF7041F9F5C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B0-4835-AC00-DF7041F9F5CF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B0-4835-AC00-DF7041F9F5CF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B0-4835-AC00-DF7041F9F5CF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B0-4835-AC00-DF7041F9F5CF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1B0-4835-AC00-DF7041F9F5C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Traditional Arabic" panose="020F0502020204030204" pitchFamily="18" charset="-78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27979</c:v>
              </c:pt>
              <c:pt idx="1">
                <c:v>5202</c:v>
              </c:pt>
              <c:pt idx="2">
                <c:v>1517</c:v>
              </c:pt>
              <c:pt idx="3">
                <c:v>48548</c:v>
              </c:pt>
              <c:pt idx="4">
                <c:v>90014</c:v>
              </c:pt>
              <c:pt idx="5">
                <c:v>12513</c:v>
              </c:pt>
            </c:numLit>
          </c:val>
          <c:extLst>
            <c:ext xmlns:c16="http://schemas.microsoft.com/office/drawing/2014/chart" uri="{C3380CC4-5D6E-409C-BE32-E72D297353CC}">
              <c16:uniqueId val="{00000000-71B0-4835-AC00-DF7041F9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rebuchet MS" panose="020B0603020202020204" pitchFamily="34" charset="0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[SinteseCandidaturasPU2024.xlsx]PivotChartTable27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solidFill>
                  <a:schemeClr val="accent5">
                    <a:lumMod val="75000"/>
                  </a:schemeClr>
                </a:solidFill>
              </a:rPr>
              <a:t>Área (ha)</a:t>
            </a:r>
          </a:p>
        </c:rich>
      </c:tx>
      <c:layout>
        <c:manualLayout>
          <c:xMode val="edge"/>
          <c:yMode val="edge"/>
          <c:x val="2.2056666666666665E-2"/>
          <c:y val="1.95987654320987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716-4F9A-8AA9-AF027959645B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716-4F9A-8AA9-AF027959645B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16-4F9A-8AA9-AF027959645B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16-4F9A-8AA9-AF027959645B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716-4F9A-8AA9-AF02795964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16-4F9A-8AA9-AF027959645B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2260582.58</c:v>
              </c:pt>
              <c:pt idx="1">
                <c:v>98327.59</c:v>
              </c:pt>
              <c:pt idx="2">
                <c:v>68592.44</c:v>
              </c:pt>
              <c:pt idx="3">
                <c:v>538509.1</c:v>
              </c:pt>
              <c:pt idx="4">
                <c:v>678317.83</c:v>
              </c:pt>
              <c:pt idx="5">
                <c:v>4869.7</c:v>
              </c:pt>
            </c:numLit>
          </c:val>
          <c:extLst>
            <c:ext xmlns:c16="http://schemas.microsoft.com/office/drawing/2014/chart" uri="{C3380CC4-5D6E-409C-BE32-E72D297353CC}">
              <c16:uniqueId val="{00000000-1716-4F9A-8AA9-AF0279596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rebuchet MS" panose="020B0603020202020204" pitchFamily="34" charset="0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[SinteseCandidaturasPU2024.xlsx]PivotChartTable28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6660470085470114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'Quadro 3'!$G$4:$G$7</c:f>
              <c:strCache>
                <c:ptCount val="4"/>
                <c:pt idx="0">
                  <c:v>Superfície média (ha)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1D8-43B3-B3CD-CDA6502B8A1F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D8-43B3-B3CD-CDA6502B8A1F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1D8-43B3-B3CD-CDA6502B8A1F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1D8-43B3-B3CD-CDA6502B8A1F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D8-43B3-B3CD-CDA6502B8A1F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1D8-43B3-B3CD-CDA6502B8A1F}"/>
              </c:ext>
            </c:extLst>
          </c:dPt>
          <c:dLbls>
            <c:dLbl>
              <c:idx val="0"/>
              <c:layout>
                <c:manualLayout>
                  <c:x val="0.1411111111111111"/>
                  <c:y val="-2.64583333333333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D8-43B3-B3CD-CDA6502B8A1F}"/>
                </c:ext>
              </c:extLst>
            </c:dLbl>
            <c:dLbl>
              <c:idx val="1"/>
              <c:layout>
                <c:manualLayout>
                  <c:x val="0.12754273504273514"/>
                  <c:y val="5.29166666666666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D8-43B3-B3CD-CDA6502B8A1F}"/>
                </c:ext>
              </c:extLst>
            </c:dLbl>
            <c:dLbl>
              <c:idx val="2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D8-43B3-B3CD-CDA6502B8A1F}"/>
                </c:ext>
              </c:extLst>
            </c:dLbl>
            <c:dLbl>
              <c:idx val="3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D8-43B3-B3CD-CDA6502B8A1F}"/>
                </c:ext>
              </c:extLst>
            </c:dLbl>
            <c:dLbl>
              <c:idx val="4"/>
              <c:layout>
                <c:manualLayout>
                  <c:x val="-0.13025641025641024"/>
                  <c:y val="4.4097222222222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8-43B3-B3CD-CDA6502B8A1F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D8-43B3-B3CD-CDA6502B8A1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'Quadro 3'!$B$8:$B$13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AML</c:v>
                </c:pt>
                <c:pt idx="3">
                  <c:v>ALENTEJO</c:v>
                </c:pt>
                <c:pt idx="4">
                  <c:v>ALGARVE</c:v>
                </c:pt>
                <c:pt idx="5">
                  <c:v>RAM</c:v>
                </c:pt>
              </c:strCache>
            </c:strRef>
          </c:cat>
          <c:val>
            <c:numRef>
              <c:f>'Quadro 3'!$G$8:$G$13</c:f>
              <c:numCache>
                <c:formatCode>#\ ##0.0</c:formatCode>
                <c:ptCount val="6"/>
                <c:pt idx="0">
                  <c:v>7.4943151661124059</c:v>
                </c:pt>
                <c:pt idx="1">
                  <c:v>10.921778688192106</c:v>
                </c:pt>
                <c:pt idx="2">
                  <c:v>39.353092369477913</c:v>
                </c:pt>
                <c:pt idx="3">
                  <c:v>80.17387501773301</c:v>
                </c:pt>
                <c:pt idx="4">
                  <c:v>17.992239707227814</c:v>
                </c:pt>
                <c:pt idx="5">
                  <c:v>0.3923064529122694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8-43B3-B3CD-CDA6502B8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'Quadro 4'!$C$5:$D$5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4'!$C$7:$C$14</c:f>
              <c:numCache>
                <c:formatCode>#,##0</c:formatCode>
                <c:ptCount val="8"/>
                <c:pt idx="0">
                  <c:v>8803</c:v>
                </c:pt>
                <c:pt idx="1">
                  <c:v>49812</c:v>
                </c:pt>
                <c:pt idx="2">
                  <c:v>25250</c:v>
                </c:pt>
                <c:pt idx="3">
                  <c:v>5338</c:v>
                </c:pt>
                <c:pt idx="4">
                  <c:v>965</c:v>
                </c:pt>
                <c:pt idx="5">
                  <c:v>312</c:v>
                </c:pt>
                <c:pt idx="6">
                  <c:v>20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2-49BC-9A18-8FB4C3746468}"/>
            </c:ext>
          </c:extLst>
        </c:ser>
        <c:ser>
          <c:idx val="1"/>
          <c:order val="1"/>
          <c:tx>
            <c:strRef>
              <c:f>'Quadro 4'!$E$5:$F$5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4'!$E$7:$E$14</c:f>
              <c:numCache>
                <c:formatCode>#,##0</c:formatCode>
                <c:ptCount val="8"/>
                <c:pt idx="0">
                  <c:v>6410</c:v>
                </c:pt>
                <c:pt idx="1">
                  <c:v>27529</c:v>
                </c:pt>
                <c:pt idx="2">
                  <c:v>10369</c:v>
                </c:pt>
                <c:pt idx="3">
                  <c:v>2978</c:v>
                </c:pt>
                <c:pt idx="4">
                  <c:v>1207</c:v>
                </c:pt>
                <c:pt idx="5">
                  <c:v>743</c:v>
                </c:pt>
                <c:pt idx="6">
                  <c:v>56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2-49BC-9A18-8FB4C3746468}"/>
            </c:ext>
          </c:extLst>
        </c:ser>
        <c:ser>
          <c:idx val="2"/>
          <c:order val="2"/>
          <c:tx>
            <c:strRef>
              <c:f>'Quadro 4'!$G$5:$H$5</c:f>
              <c:strCache>
                <c:ptCount val="1"/>
                <c:pt idx="0">
                  <c:v>AML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4'!$G$7:$G$14</c:f>
              <c:numCache>
                <c:formatCode>#,##0</c:formatCode>
                <c:ptCount val="8"/>
                <c:pt idx="0">
                  <c:v>217</c:v>
                </c:pt>
                <c:pt idx="1">
                  <c:v>502</c:v>
                </c:pt>
                <c:pt idx="2">
                  <c:v>485</c:v>
                </c:pt>
                <c:pt idx="3">
                  <c:v>249</c:v>
                </c:pt>
                <c:pt idx="4">
                  <c:v>146</c:v>
                </c:pt>
                <c:pt idx="5">
                  <c:v>124</c:v>
                </c:pt>
                <c:pt idx="6">
                  <c:v>17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52-49BC-9A18-8FB4C3746468}"/>
            </c:ext>
          </c:extLst>
        </c:ser>
        <c:ser>
          <c:idx val="3"/>
          <c:order val="3"/>
          <c:tx>
            <c:strRef>
              <c:f>'Quadro 4'!$I$5:$J$5</c:f>
              <c:strCache>
                <c:ptCount val="1"/>
                <c:pt idx="0">
                  <c:v>ALENTEJO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4'!$I$7:$I$14</c:f>
              <c:numCache>
                <c:formatCode>#,##0</c:formatCode>
                <c:ptCount val="8"/>
                <c:pt idx="0">
                  <c:v>1244</c:v>
                </c:pt>
                <c:pt idx="1">
                  <c:v>6940</c:v>
                </c:pt>
                <c:pt idx="2">
                  <c:v>7102</c:v>
                </c:pt>
                <c:pt idx="3">
                  <c:v>4096</c:v>
                </c:pt>
                <c:pt idx="4">
                  <c:v>3288</c:v>
                </c:pt>
                <c:pt idx="5">
                  <c:v>4690</c:v>
                </c:pt>
                <c:pt idx="6">
                  <c:v>644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52-49BC-9A18-8FB4C3746468}"/>
            </c:ext>
          </c:extLst>
        </c:ser>
        <c:ser>
          <c:idx val="4"/>
          <c:order val="4"/>
          <c:tx>
            <c:strRef>
              <c:f>'Quadro 4'!$K$5:$L$5</c:f>
              <c:strCache>
                <c:ptCount val="1"/>
                <c:pt idx="0">
                  <c:v>ALGARVE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4'!$K$7:$K$14</c:f>
              <c:numCache>
                <c:formatCode>#,##0</c:formatCode>
                <c:ptCount val="8"/>
                <c:pt idx="0">
                  <c:v>127</c:v>
                </c:pt>
                <c:pt idx="1">
                  <c:v>1701</c:v>
                </c:pt>
                <c:pt idx="2">
                  <c:v>2467</c:v>
                </c:pt>
                <c:pt idx="3">
                  <c:v>781</c:v>
                </c:pt>
                <c:pt idx="4">
                  <c:v>259</c:v>
                </c:pt>
                <c:pt idx="5">
                  <c:v>121</c:v>
                </c:pt>
                <c:pt idx="6">
                  <c:v>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52-49BC-9A18-8FB4C3746468}"/>
            </c:ext>
          </c:extLst>
        </c:ser>
        <c:ser>
          <c:idx val="5"/>
          <c:order val="5"/>
          <c:tx>
            <c:strRef>
              <c:f>'Quadro 4'!$M$5:$N$5</c:f>
              <c:strCache>
                <c:ptCount val="1"/>
                <c:pt idx="0">
                  <c:v>RAM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4'!$M$7:$M$14</c:f>
              <c:numCache>
                <c:formatCode>#,##0</c:formatCode>
                <c:ptCount val="8"/>
                <c:pt idx="0">
                  <c:v>12024</c:v>
                </c:pt>
                <c:pt idx="1">
                  <c:v>340</c:v>
                </c:pt>
                <c:pt idx="2">
                  <c:v>26</c:v>
                </c:pt>
                <c:pt idx="3">
                  <c:v>13</c:v>
                </c:pt>
                <c:pt idx="4">
                  <c:v>7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52-49BC-9A18-8FB4C374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4603824"/>
        <c:axId val="2002679280"/>
      </c:barChart>
      <c:catAx>
        <c:axId val="1854603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02679280"/>
        <c:crosses val="autoZero"/>
        <c:auto val="1"/>
        <c:lblAlgn val="ctr"/>
        <c:lblOffset val="100"/>
        <c:noMultiLvlLbl val="0"/>
      </c:catAx>
      <c:valAx>
        <c:axId val="200267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N.º de Explorações</a:t>
                </a:r>
              </a:p>
            </c:rich>
          </c:tx>
          <c:layout>
            <c:manualLayout>
              <c:xMode val="edge"/>
              <c:yMode val="edge"/>
              <c:x val="0.83574392655894314"/>
              <c:y val="0.83046577727006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85460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'Quadro 4'!$C$5:$D$5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4'!$D$7:$D$14</c:f>
              <c:numCache>
                <c:formatCode>#,##0</c:formatCode>
                <c:ptCount val="8"/>
                <c:pt idx="0">
                  <c:v>5995.48</c:v>
                </c:pt>
                <c:pt idx="1">
                  <c:v>120654.27</c:v>
                </c:pt>
                <c:pt idx="2">
                  <c:v>245272.69</c:v>
                </c:pt>
                <c:pt idx="3">
                  <c:v>158807.76</c:v>
                </c:pt>
                <c:pt idx="4">
                  <c:v>64159.19</c:v>
                </c:pt>
                <c:pt idx="5">
                  <c:v>54651.53</c:v>
                </c:pt>
                <c:pt idx="6">
                  <c:v>13014.56</c:v>
                </c:pt>
                <c:pt idx="7">
                  <c:v>15762.48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3-4018-A711-9673A95CECD3}"/>
            </c:ext>
          </c:extLst>
        </c:ser>
        <c:ser>
          <c:idx val="1"/>
          <c:order val="1"/>
          <c:tx>
            <c:strRef>
              <c:f>'Quadro 4'!$E$5:$F$5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4'!$F$7:$F$14</c:f>
              <c:numCache>
                <c:formatCode>#,##0</c:formatCode>
                <c:ptCount val="8"/>
                <c:pt idx="0">
                  <c:v>4221.4399999999996</c:v>
                </c:pt>
                <c:pt idx="1">
                  <c:v>62343.12</c:v>
                </c:pt>
                <c:pt idx="2">
                  <c:v>100881.03</c:v>
                </c:pt>
                <c:pt idx="3">
                  <c:v>92911.57</c:v>
                </c:pt>
                <c:pt idx="4">
                  <c:v>84742.7</c:v>
                </c:pt>
                <c:pt idx="5">
                  <c:v>134071</c:v>
                </c:pt>
                <c:pt idx="6">
                  <c:v>37472.949999999997</c:v>
                </c:pt>
                <c:pt idx="7">
                  <c:v>21865.41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3-4018-A711-9673A95CECD3}"/>
            </c:ext>
          </c:extLst>
        </c:ser>
        <c:ser>
          <c:idx val="2"/>
          <c:order val="2"/>
          <c:tx>
            <c:strRef>
              <c:f>'Quadro 4'!$G$5:$H$5</c:f>
              <c:strCache>
                <c:ptCount val="1"/>
                <c:pt idx="0">
                  <c:v>AML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4'!$H$7:$H$14</c:f>
              <c:numCache>
                <c:formatCode>#,##0</c:formatCode>
                <c:ptCount val="8"/>
                <c:pt idx="0">
                  <c:v>104.66</c:v>
                </c:pt>
                <c:pt idx="1">
                  <c:v>1306.67</c:v>
                </c:pt>
                <c:pt idx="2">
                  <c:v>5097.4799999999996</c:v>
                </c:pt>
                <c:pt idx="3">
                  <c:v>7629.29</c:v>
                </c:pt>
                <c:pt idx="4">
                  <c:v>10325.450000000001</c:v>
                </c:pt>
                <c:pt idx="5">
                  <c:v>25801.01</c:v>
                </c:pt>
                <c:pt idx="6">
                  <c:v>11003.91</c:v>
                </c:pt>
                <c:pt idx="7">
                  <c:v>7323.97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F3-4018-A711-9673A95CECD3}"/>
            </c:ext>
          </c:extLst>
        </c:ser>
        <c:ser>
          <c:idx val="3"/>
          <c:order val="3"/>
          <c:tx>
            <c:strRef>
              <c:f>'Quadro 4'!$I$5:$J$5</c:f>
              <c:strCache>
                <c:ptCount val="1"/>
                <c:pt idx="0">
                  <c:v>ALENTEJO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4'!$J$7:$J$14</c:f>
              <c:numCache>
                <c:formatCode>#,##0</c:formatCode>
                <c:ptCount val="8"/>
                <c:pt idx="0">
                  <c:v>799.98</c:v>
                </c:pt>
                <c:pt idx="1">
                  <c:v>18262.16</c:v>
                </c:pt>
                <c:pt idx="2">
                  <c:v>75727.19</c:v>
                </c:pt>
                <c:pt idx="3">
                  <c:v>132136.93</c:v>
                </c:pt>
                <c:pt idx="4">
                  <c:v>245503.18</c:v>
                </c:pt>
                <c:pt idx="5">
                  <c:v>1039607.04</c:v>
                </c:pt>
                <c:pt idx="6">
                  <c:v>435278.8</c:v>
                </c:pt>
                <c:pt idx="7">
                  <c:v>313267.3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F3-4018-A711-9673A95CECD3}"/>
            </c:ext>
          </c:extLst>
        </c:ser>
        <c:ser>
          <c:idx val="4"/>
          <c:order val="4"/>
          <c:tx>
            <c:strRef>
              <c:f>'Quadro 4'!$K$5:$L$5</c:f>
              <c:strCache>
                <c:ptCount val="1"/>
                <c:pt idx="0">
                  <c:v>ALGARVE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4'!$L$7:$L$14</c:f>
              <c:numCache>
                <c:formatCode>#,##0</c:formatCode>
                <c:ptCount val="8"/>
                <c:pt idx="0">
                  <c:v>74.98</c:v>
                </c:pt>
                <c:pt idx="1">
                  <c:v>5033.6099999999997</c:v>
                </c:pt>
                <c:pt idx="2">
                  <c:v>25474.11</c:v>
                </c:pt>
                <c:pt idx="3">
                  <c:v>24120.73</c:v>
                </c:pt>
                <c:pt idx="4">
                  <c:v>17921.400000000001</c:v>
                </c:pt>
                <c:pt idx="5">
                  <c:v>20127.62</c:v>
                </c:pt>
                <c:pt idx="6">
                  <c:v>5575.14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F3-4018-A711-9673A95CECD3}"/>
            </c:ext>
          </c:extLst>
        </c:ser>
        <c:ser>
          <c:idx val="5"/>
          <c:order val="5"/>
          <c:tx>
            <c:strRef>
              <c:f>'Quadro 4'!$M$5:$N$5</c:f>
              <c:strCache>
                <c:ptCount val="1"/>
                <c:pt idx="0">
                  <c:v>RAM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4'!$N$7:$N$14</c:f>
              <c:numCache>
                <c:formatCode>#,##0</c:formatCode>
                <c:ptCount val="8"/>
                <c:pt idx="0">
                  <c:v>2381.1999999999998</c:v>
                </c:pt>
                <c:pt idx="1">
                  <c:v>577.84</c:v>
                </c:pt>
                <c:pt idx="2">
                  <c:v>231.55</c:v>
                </c:pt>
                <c:pt idx="3">
                  <c:v>395.15</c:v>
                </c:pt>
                <c:pt idx="4">
                  <c:v>512.82000000000005</c:v>
                </c:pt>
                <c:pt idx="5">
                  <c:v>771.14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F3-4018-A711-9673A95CE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5080208"/>
        <c:axId val="1919091824"/>
      </c:barChart>
      <c:catAx>
        <c:axId val="1955080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19091824"/>
        <c:crosses val="autoZero"/>
        <c:auto val="1"/>
        <c:lblAlgn val="ctr"/>
        <c:lblOffset val="100"/>
        <c:noMultiLvlLbl val="0"/>
      </c:catAx>
      <c:valAx>
        <c:axId val="191909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Total hectares</a:t>
                </a:r>
              </a:p>
            </c:rich>
          </c:tx>
          <c:layout>
            <c:manualLayout>
              <c:xMode val="edge"/>
              <c:yMode val="edge"/>
              <c:x val="0.85657765151515164"/>
              <c:y val="0.83618232323232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5508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/>
              <a:t>Superfície Agrícola</a:t>
            </a:r>
          </a:p>
        </c:rich>
      </c:tx>
      <c:layout>
        <c:manualLayout>
          <c:xMode val="edge"/>
          <c:yMode val="edge"/>
          <c:x val="2.6368589743589719E-2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E58-4110-B73E-EB6037BBBCE2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58-4110-B73E-EB6037BBBCE2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E58-4110-B73E-EB6037BBBCE2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E58-4110-B73E-EB6037BBBCE2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E58-4110-B73E-EB6037BBBCE2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58-4110-B73E-EB6037BBBCE2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General</c:formatCode>
              <c:ptCount val="6"/>
              <c:pt idx="0">
                <c:v>27485</c:v>
              </c:pt>
              <c:pt idx="1">
                <c:v>5183</c:v>
              </c:pt>
              <c:pt idx="2">
                <c:v>1432</c:v>
              </c:pt>
              <c:pt idx="3">
                <c:v>47935</c:v>
              </c:pt>
              <c:pt idx="4">
                <c:v>89725</c:v>
              </c:pt>
              <c:pt idx="5">
                <c:v>12389</c:v>
              </c:pt>
            </c:numLit>
          </c:val>
          <c:extLst>
            <c:ext xmlns:c16="http://schemas.microsoft.com/office/drawing/2014/chart" uri="{C3380CC4-5D6E-409C-BE32-E72D297353CC}">
              <c16:uniqueId val="{00000000-9E58-4110-B73E-EB6037BBBCE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[SinteseCandidaturasPU2024.xlsx]PivotChartTable3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/>
              <a:t>Superfície Florestal</a:t>
            </a:r>
          </a:p>
        </c:rich>
      </c:tx>
      <c:layout>
        <c:manualLayout>
          <c:xMode val="edge"/>
          <c:yMode val="edge"/>
          <c:x val="2.6368589743589719E-2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03-4426-9054-59CFF2F4A0B2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03-4426-9054-59CFF2F4A0B2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03-4426-9054-59CFF2F4A0B2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003-4426-9054-59CFF2F4A0B2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003-4426-9054-59CFF2F4A0B2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003-4426-9054-59CFF2F4A0B2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General</c:formatCode>
              <c:ptCount val="6"/>
              <c:pt idx="0">
                <c:v>3517</c:v>
              </c:pt>
              <c:pt idx="1">
                <c:v>942</c:v>
              </c:pt>
              <c:pt idx="2">
                <c:v>223</c:v>
              </c:pt>
              <c:pt idx="3">
                <c:v>7607</c:v>
              </c:pt>
              <c:pt idx="4">
                <c:v>13749</c:v>
              </c:pt>
              <c:pt idx="5">
                <c:v>364</c:v>
              </c:pt>
            </c:numLit>
          </c:val>
          <c:extLst>
            <c:ext xmlns:c16="http://schemas.microsoft.com/office/drawing/2014/chart" uri="{C3380CC4-5D6E-409C-BE32-E72D297353CC}">
              <c16:uniqueId val="{00000016-5952-4B1A-B20F-F26B7CA8C30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[SinteseCandidaturasPU2024.xlsx]PivotChartTable4</c15:name>
        <c15:fmtId val="5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15</xdr:row>
      <xdr:rowOff>19050</xdr:rowOff>
    </xdr:from>
    <xdr:to>
      <xdr:col>6</xdr:col>
      <xdr:colOff>104774</xdr:colOff>
      <xdr:row>32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76200</xdr:rowOff>
    </xdr:from>
    <xdr:to>
      <xdr:col>10</xdr:col>
      <xdr:colOff>930375</xdr:colOff>
      <xdr:row>7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5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90550"/>
              <a:ext cx="9360000" cy="714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34</xdr:row>
      <xdr:rowOff>95250</xdr:rowOff>
    </xdr:from>
    <xdr:to>
      <xdr:col>9</xdr:col>
      <xdr:colOff>871500</xdr:colOff>
      <xdr:row>54</xdr:row>
      <xdr:rowOff>71550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909636</xdr:colOff>
      <xdr:row>34</xdr:row>
      <xdr:rowOff>95250</xdr:rowOff>
    </xdr:from>
    <xdr:to>
      <xdr:col>10</xdr:col>
      <xdr:colOff>1328511</xdr:colOff>
      <xdr:row>43</xdr:row>
      <xdr:rowOff>180750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4BC8EBF4-F619-414D-8B8F-C2EE0B28A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909636</xdr:colOff>
      <xdr:row>44</xdr:row>
      <xdr:rowOff>62250</xdr:rowOff>
    </xdr:from>
    <xdr:to>
      <xdr:col>10</xdr:col>
      <xdr:colOff>1328511</xdr:colOff>
      <xdr:row>54</xdr:row>
      <xdr:rowOff>71550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275ECDC-02D5-45F6-90FF-B9E1CA62F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0</xdr:colOff>
      <xdr:row>44</xdr:row>
      <xdr:rowOff>62250</xdr:rowOff>
    </xdr:from>
    <xdr:to>
      <xdr:col>12</xdr:col>
      <xdr:colOff>418875</xdr:colOff>
      <xdr:row>54</xdr:row>
      <xdr:rowOff>71550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F310C63-4FCB-4298-984C-8F7E8F89E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11</xdr:col>
      <xdr:colOff>0</xdr:colOff>
      <xdr:row>34</xdr:row>
      <xdr:rowOff>95250</xdr:rowOff>
    </xdr:from>
    <xdr:to>
      <xdr:col>12</xdr:col>
      <xdr:colOff>418875</xdr:colOff>
      <xdr:row>43</xdr:row>
      <xdr:rowOff>180750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01ADA3-63D9-4422-940B-DFA5F20E4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12</xdr:col>
      <xdr:colOff>457200</xdr:colOff>
      <xdr:row>44</xdr:row>
      <xdr:rowOff>62250</xdr:rowOff>
    </xdr:from>
    <xdr:to>
      <xdr:col>13</xdr:col>
      <xdr:colOff>876075</xdr:colOff>
      <xdr:row>54</xdr:row>
      <xdr:rowOff>71550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5FCE50-8769-4E89-B31A-FDC47135E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12</xdr:col>
      <xdr:colOff>457200</xdr:colOff>
      <xdr:row>34</xdr:row>
      <xdr:rowOff>95250</xdr:rowOff>
    </xdr:from>
    <xdr:to>
      <xdr:col>13</xdr:col>
      <xdr:colOff>876075</xdr:colOff>
      <xdr:row>43</xdr:row>
      <xdr:rowOff>180750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4D8CE17-BF0F-4587-A9E8-07974F0F9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14</xdr:row>
      <xdr:rowOff>30480</xdr:rowOff>
    </xdr:from>
    <xdr:to>
      <xdr:col>8</xdr:col>
      <xdr:colOff>982980</xdr:colOff>
      <xdr:row>29</xdr:row>
      <xdr:rowOff>30480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266700</xdr:colOff>
      <xdr:row>6</xdr:row>
      <xdr:rowOff>91440</xdr:rowOff>
    </xdr:from>
    <xdr:to>
      <xdr:col>7</xdr:col>
      <xdr:colOff>784860</xdr:colOff>
      <xdr:row>21</xdr:row>
      <xdr:rowOff>91440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312420</xdr:rowOff>
    </xdr:from>
    <xdr:to>
      <xdr:col>6</xdr:col>
      <xdr:colOff>105300</xdr:colOff>
      <xdr:row>13</xdr:row>
      <xdr:rowOff>160020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121920</xdr:colOff>
      <xdr:row>13</xdr:row>
      <xdr:rowOff>144780</xdr:rowOff>
    </xdr:from>
    <xdr:to>
      <xdr:col>11</xdr:col>
      <xdr:colOff>493920</xdr:colOff>
      <xdr:row>28</xdr:row>
      <xdr:rowOff>144780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472440</xdr:colOff>
      <xdr:row>13</xdr:row>
      <xdr:rowOff>152400</xdr:rowOff>
    </xdr:from>
    <xdr:to>
      <xdr:col>17</xdr:col>
      <xdr:colOff>234840</xdr:colOff>
      <xdr:row>28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449580</xdr:colOff>
      <xdr:row>0</xdr:row>
      <xdr:rowOff>320040</xdr:rowOff>
    </xdr:from>
    <xdr:to>
      <xdr:col>17</xdr:col>
      <xdr:colOff>211980</xdr:colOff>
      <xdr:row>13</xdr:row>
      <xdr:rowOff>167640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350520</xdr:colOff>
      <xdr:row>14</xdr:row>
      <xdr:rowOff>0</xdr:rowOff>
    </xdr:from>
    <xdr:to>
      <xdr:col>6</xdr:col>
      <xdr:colOff>112920</xdr:colOff>
      <xdr:row>29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106680</xdr:colOff>
      <xdr:row>0</xdr:row>
      <xdr:rowOff>358140</xdr:rowOff>
    </xdr:from>
    <xdr:to>
      <xdr:col>11</xdr:col>
      <xdr:colOff>478680</xdr:colOff>
      <xdr:row>14</xdr:row>
      <xdr:rowOff>22860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350520</xdr:colOff>
      <xdr:row>32</xdr:row>
      <xdr:rowOff>137160</xdr:rowOff>
    </xdr:from>
    <xdr:to>
      <xdr:col>11</xdr:col>
      <xdr:colOff>45720</xdr:colOff>
      <xdr:row>47</xdr:row>
      <xdr:rowOff>137160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46200</xdr:rowOff>
    </xdr:from>
    <xdr:to>
      <xdr:col>12</xdr:col>
      <xdr:colOff>168375</xdr:colOff>
      <xdr:row>7</xdr:row>
      <xdr:rowOff>118500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_CODIGO">
              <a:extLst>
                <a:ext uri="{FF2B5EF4-FFF2-40B4-BE49-F238E27FC236}">
                  <a16:creationId xmlns:a16="http://schemas.microsoft.com/office/drawing/2014/main" id="{760D1D27-63A5-F33D-58D1-847758EFB6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_CODIG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60550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>
    <xdr:from>
      <xdr:col>0</xdr:col>
      <xdr:colOff>0</xdr:colOff>
      <xdr:row>24</xdr:row>
      <xdr:rowOff>28575</xdr:rowOff>
    </xdr:from>
    <xdr:to>
      <xdr:col>16</xdr:col>
      <xdr:colOff>370875</xdr:colOff>
      <xdr:row>43</xdr:row>
      <xdr:rowOff>3225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FA617C4-7D77-412F-2468-41191D6BF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76200</xdr:rowOff>
    </xdr:from>
    <xdr:to>
      <xdr:col>10</xdr:col>
      <xdr:colOff>930375</xdr:colOff>
      <xdr:row>7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5 1">
              <a:extLst>
                <a:ext uri="{FF2B5EF4-FFF2-40B4-BE49-F238E27FC236}">
                  <a16:creationId xmlns:a16="http://schemas.microsoft.com/office/drawing/2014/main" id="{28061C4D-C410-404F-8491-CAF68924A7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5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90550"/>
              <a:ext cx="9360000" cy="714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24</xdr:row>
      <xdr:rowOff>171450</xdr:rowOff>
    </xdr:from>
    <xdr:to>
      <xdr:col>9</xdr:col>
      <xdr:colOff>871500</xdr:colOff>
      <xdr:row>44</xdr:row>
      <xdr:rowOff>33450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91FAFD-57EC-4BFD-ABED-260BD0895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909636</xdr:colOff>
      <xdr:row>24</xdr:row>
      <xdr:rowOff>171450</xdr:rowOff>
    </xdr:from>
    <xdr:to>
      <xdr:col>10</xdr:col>
      <xdr:colOff>1328511</xdr:colOff>
      <xdr:row>34</xdr:row>
      <xdr:rowOff>66450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AE007BC-C66E-4B02-BF05-3071C7BA8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909636</xdr:colOff>
      <xdr:row>34</xdr:row>
      <xdr:rowOff>138450</xdr:rowOff>
    </xdr:from>
    <xdr:to>
      <xdr:col>10</xdr:col>
      <xdr:colOff>1328511</xdr:colOff>
      <xdr:row>44</xdr:row>
      <xdr:rowOff>33450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0AB79AA-583B-4036-A1CD-A7E4D5510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0</xdr:colOff>
      <xdr:row>24</xdr:row>
      <xdr:rowOff>171450</xdr:rowOff>
    </xdr:from>
    <xdr:to>
      <xdr:col>12</xdr:col>
      <xdr:colOff>418875</xdr:colOff>
      <xdr:row>34</xdr:row>
      <xdr:rowOff>66450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75A3CD8-21ED-45E8-94AB-13C918251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11</xdr:col>
      <xdr:colOff>0</xdr:colOff>
      <xdr:row>34</xdr:row>
      <xdr:rowOff>138450</xdr:rowOff>
    </xdr:from>
    <xdr:to>
      <xdr:col>12</xdr:col>
      <xdr:colOff>418875</xdr:colOff>
      <xdr:row>44</xdr:row>
      <xdr:rowOff>33450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DC284A8-A438-4E50-9307-242D3F593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12</xdr:col>
      <xdr:colOff>457200</xdr:colOff>
      <xdr:row>24</xdr:row>
      <xdr:rowOff>171450</xdr:rowOff>
    </xdr:from>
    <xdr:to>
      <xdr:col>13</xdr:col>
      <xdr:colOff>876075</xdr:colOff>
      <xdr:row>34</xdr:row>
      <xdr:rowOff>66450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A6C2F49-30EE-4347-8D4A-439441BCA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12</xdr:col>
      <xdr:colOff>457200</xdr:colOff>
      <xdr:row>34</xdr:row>
      <xdr:rowOff>138450</xdr:rowOff>
    </xdr:from>
    <xdr:to>
      <xdr:col>13</xdr:col>
      <xdr:colOff>876075</xdr:colOff>
      <xdr:row>44</xdr:row>
      <xdr:rowOff>33450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F700AFC-F875-4030-BD3F-FDAD86B75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85725</xdr:rowOff>
    </xdr:from>
    <xdr:to>
      <xdr:col>3</xdr:col>
      <xdr:colOff>504375</xdr:colOff>
      <xdr:row>7</xdr:row>
      <xdr:rowOff>158025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10">
              <a:extLst>
                <a:ext uri="{FF2B5EF4-FFF2-40B4-BE49-F238E27FC236}">
                  <a16:creationId xmlns:a16="http://schemas.microsoft.com/office/drawing/2014/main" id="{00000000-0008-0000-1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00075"/>
              <a:ext cx="360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20</xdr:row>
      <xdr:rowOff>152400</xdr:rowOff>
    </xdr:from>
    <xdr:to>
      <xdr:col>3</xdr:col>
      <xdr:colOff>504375</xdr:colOff>
      <xdr:row>38</xdr:row>
      <xdr:rowOff>20550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542925</xdr:colOff>
      <xdr:row>20</xdr:row>
      <xdr:rowOff>152400</xdr:rowOff>
    </xdr:from>
    <xdr:to>
      <xdr:col>6</xdr:col>
      <xdr:colOff>999675</xdr:colOff>
      <xdr:row>38</xdr:row>
      <xdr:rowOff>20550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38100</xdr:rowOff>
    </xdr:from>
    <xdr:to>
      <xdr:col>7</xdr:col>
      <xdr:colOff>692250</xdr:colOff>
      <xdr:row>7</xdr:row>
      <xdr:rowOff>110400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6">
              <a:extLst>
                <a:ext uri="{FF2B5EF4-FFF2-40B4-BE49-F238E27FC236}">
                  <a16:creationId xmlns:a16="http://schemas.microsoft.com/office/drawing/2014/main" id="{00000000-0008-0000-1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38175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180974</xdr:rowOff>
    </xdr:from>
    <xdr:to>
      <xdr:col>15</xdr:col>
      <xdr:colOff>590549</xdr:colOff>
      <xdr:row>28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11295E-BBA5-779B-791D-AA29A1B0E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4</xdr:row>
      <xdr:rowOff>28575</xdr:rowOff>
    </xdr:from>
    <xdr:to>
      <xdr:col>1</xdr:col>
      <xdr:colOff>1371600</xdr:colOff>
      <xdr:row>5</xdr:row>
      <xdr:rowOff>104925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61B64D7-8D8B-961F-FFAF-8A0D5BCE4F69}"/>
            </a:ext>
          </a:extLst>
        </xdr:cNvPr>
        <xdr:cNvSpPr txBox="1"/>
      </xdr:nvSpPr>
      <xdr:spPr>
        <a:xfrm>
          <a:off x="0" y="714375"/>
          <a:ext cx="1371600" cy="32400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000" b="1">
              <a:solidFill>
                <a:schemeClr val="bg1"/>
              </a:solidFill>
            </a:rPr>
            <a:t>Classes de idade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15</xdr:row>
      <xdr:rowOff>180975</xdr:rowOff>
    </xdr:from>
    <xdr:to>
      <xdr:col>5</xdr:col>
      <xdr:colOff>555675</xdr:colOff>
      <xdr:row>33</xdr:row>
      <xdr:rowOff>117750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590550</xdr:colOff>
      <xdr:row>15</xdr:row>
      <xdr:rowOff>180975</xdr:rowOff>
    </xdr:from>
    <xdr:to>
      <xdr:col>12</xdr:col>
      <xdr:colOff>231825</xdr:colOff>
      <xdr:row>33</xdr:row>
      <xdr:rowOff>117750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12</xdr:col>
      <xdr:colOff>266700</xdr:colOff>
      <xdr:row>15</xdr:row>
      <xdr:rowOff>180975</xdr:rowOff>
    </xdr:from>
    <xdr:to>
      <xdr:col>20</xdr:col>
      <xdr:colOff>69900</xdr:colOff>
      <xdr:row>33</xdr:row>
      <xdr:rowOff>117750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0</xdr:colOff>
      <xdr:row>3</xdr:row>
      <xdr:rowOff>0</xdr:rowOff>
    </xdr:from>
    <xdr:to>
      <xdr:col>1</xdr:col>
      <xdr:colOff>1368000</xdr:colOff>
      <xdr:row>6</xdr:row>
      <xdr:rowOff>133500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B8B2BCF-3169-497E-8F8A-10E1591CC53D}"/>
            </a:ext>
          </a:extLst>
        </xdr:cNvPr>
        <xdr:cNvSpPr txBox="1"/>
      </xdr:nvSpPr>
      <xdr:spPr>
        <a:xfrm>
          <a:off x="0" y="657225"/>
          <a:ext cx="1368000" cy="324000"/>
        </a:xfrm>
        <a:prstGeom prst="rect">
          <a:avLst/>
        </a:prstGeom>
        <a:solidFill>
          <a:srgbClr val="4BACC6">
            <a:lumMod val="75000"/>
          </a:srgb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NUTII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17</xdr:row>
      <xdr:rowOff>0</xdr:rowOff>
    </xdr:from>
    <xdr:to>
      <xdr:col>8</xdr:col>
      <xdr:colOff>442875</xdr:colOff>
      <xdr:row>41</xdr:row>
      <xdr:rowOff>35700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466725</xdr:colOff>
      <xdr:row>17</xdr:row>
      <xdr:rowOff>0</xdr:rowOff>
    </xdr:from>
    <xdr:to>
      <xdr:col>16</xdr:col>
      <xdr:colOff>4725</xdr:colOff>
      <xdr:row>41</xdr:row>
      <xdr:rowOff>35700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4</xdr:row>
      <xdr:rowOff>28575</xdr:rowOff>
    </xdr:from>
    <xdr:to>
      <xdr:col>10</xdr:col>
      <xdr:colOff>167930</xdr:colOff>
      <xdr:row>8</xdr:row>
      <xdr:rowOff>100875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_CODIGO 1">
              <a:extLst>
                <a:ext uri="{FF2B5EF4-FFF2-40B4-BE49-F238E27FC236}">
                  <a16:creationId xmlns:a16="http://schemas.microsoft.com/office/drawing/2014/main" id="{FB6CE213-C4C3-BCE9-E683-8B79A41AA4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_CODIG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04850"/>
              <a:ext cx="967388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25</xdr:row>
      <xdr:rowOff>0</xdr:rowOff>
    </xdr:from>
    <xdr:to>
      <xdr:col>5</xdr:col>
      <xdr:colOff>536625</xdr:colOff>
      <xdr:row>41</xdr:row>
      <xdr:rowOff>146325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91839AF-BC1F-7DFF-7352-5D1AC1C90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561975</xdr:colOff>
      <xdr:row>25</xdr:row>
      <xdr:rowOff>0</xdr:rowOff>
    </xdr:from>
    <xdr:to>
      <xdr:col>9</xdr:col>
      <xdr:colOff>489000</xdr:colOff>
      <xdr:row>41</xdr:row>
      <xdr:rowOff>146325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D9C78A4-2F33-4FBB-9E82-F80BF36F9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42</xdr:row>
      <xdr:rowOff>9525</xdr:rowOff>
    </xdr:from>
    <xdr:to>
      <xdr:col>5</xdr:col>
      <xdr:colOff>536625</xdr:colOff>
      <xdr:row>59</xdr:row>
      <xdr:rowOff>136800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9D22717-1980-4958-A262-F7D43DE9C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5</xdr:col>
      <xdr:colOff>561975</xdr:colOff>
      <xdr:row>42</xdr:row>
      <xdr:rowOff>9525</xdr:rowOff>
    </xdr:from>
    <xdr:to>
      <xdr:col>9</xdr:col>
      <xdr:colOff>489000</xdr:colOff>
      <xdr:row>59</xdr:row>
      <xdr:rowOff>136800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89B0370-47BF-4FED-9265-1BD487C80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47625</xdr:rowOff>
    </xdr:from>
    <xdr:to>
      <xdr:col>9</xdr:col>
      <xdr:colOff>200025</xdr:colOff>
      <xdr:row>7</xdr:row>
      <xdr:rowOff>119925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Intervenções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04850"/>
              <a:ext cx="9705975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20</xdr:row>
      <xdr:rowOff>161925</xdr:rowOff>
    </xdr:from>
    <xdr:to>
      <xdr:col>4</xdr:col>
      <xdr:colOff>536625</xdr:colOff>
      <xdr:row>35</xdr:row>
      <xdr:rowOff>184425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86D47FA-BDD4-DB4F-CEA5-6E78DCA1D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571500</xdr:colOff>
      <xdr:row>20</xdr:row>
      <xdr:rowOff>161925</xdr:rowOff>
    </xdr:from>
    <xdr:to>
      <xdr:col>8</xdr:col>
      <xdr:colOff>498525</xdr:colOff>
      <xdr:row>35</xdr:row>
      <xdr:rowOff>184425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DDE83D3-1755-4434-9D1C-25C5E19C8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36</xdr:row>
      <xdr:rowOff>28575</xdr:rowOff>
    </xdr:from>
    <xdr:to>
      <xdr:col>4</xdr:col>
      <xdr:colOff>536625</xdr:colOff>
      <xdr:row>51</xdr:row>
      <xdr:rowOff>51075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BA48400-783D-46F2-96EE-2A9EBAF4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4</xdr:col>
      <xdr:colOff>571500</xdr:colOff>
      <xdr:row>36</xdr:row>
      <xdr:rowOff>28575</xdr:rowOff>
    </xdr:from>
    <xdr:to>
      <xdr:col>8</xdr:col>
      <xdr:colOff>498525</xdr:colOff>
      <xdr:row>51</xdr:row>
      <xdr:rowOff>51075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C65989-94D2-4D5B-A002-A05EB2B63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</xdr:col>
      <xdr:colOff>9525</xdr:colOff>
      <xdr:row>10</xdr:row>
      <xdr:rowOff>19050</xdr:rowOff>
    </xdr:from>
    <xdr:to>
      <xdr:col>1</xdr:col>
      <xdr:colOff>1370325</xdr:colOff>
      <xdr:row>10</xdr:row>
      <xdr:rowOff>307050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955A1DBB-5417-4E33-9863-006E4B46BB48}"/>
            </a:ext>
          </a:extLst>
        </xdr:cNvPr>
        <xdr:cNvSpPr txBox="1"/>
      </xdr:nvSpPr>
      <xdr:spPr>
        <a:xfrm>
          <a:off x="9525" y="1647825"/>
          <a:ext cx="1360800" cy="288000"/>
        </a:xfrm>
        <a:prstGeom prst="rect">
          <a:avLst/>
        </a:prstGeom>
        <a:solidFill>
          <a:srgbClr val="4BACC6">
            <a:lumMod val="75000"/>
          </a:srgb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NUTII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23</xdr:row>
      <xdr:rowOff>152400</xdr:rowOff>
    </xdr:from>
    <xdr:to>
      <xdr:col>7</xdr:col>
      <xdr:colOff>351525</xdr:colOff>
      <xdr:row>41</xdr:row>
      <xdr:rowOff>12975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3</xdr:row>
      <xdr:rowOff>86850</xdr:rowOff>
    </xdr:from>
    <xdr:to>
      <xdr:col>11</xdr:col>
      <xdr:colOff>73125</xdr:colOff>
      <xdr:row>7</xdr:row>
      <xdr:rowOff>159150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_CODIGO 2">
              <a:extLst>
                <a:ext uri="{FF2B5EF4-FFF2-40B4-BE49-F238E27FC236}">
                  <a16:creationId xmlns:a16="http://schemas.microsoft.com/office/drawing/2014/main" id="{531C8A93-D388-63B0-1E24-FAAD4C3A09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_CODIG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01200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104775</xdr:rowOff>
    </xdr:from>
    <xdr:to>
      <xdr:col>11</xdr:col>
      <xdr:colOff>396975</xdr:colOff>
      <xdr:row>8</xdr:row>
      <xdr:rowOff>15150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3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19125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22</xdr:row>
      <xdr:rowOff>9525</xdr:rowOff>
    </xdr:from>
    <xdr:to>
      <xdr:col>8</xdr:col>
      <xdr:colOff>65775</xdr:colOff>
      <xdr:row>37</xdr:row>
      <xdr:rowOff>32025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33</xdr:row>
      <xdr:rowOff>9524</xdr:rowOff>
    </xdr:from>
    <xdr:to>
      <xdr:col>16</xdr:col>
      <xdr:colOff>37500</xdr:colOff>
      <xdr:row>60</xdr:row>
      <xdr:rowOff>117524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3</xdr:row>
      <xdr:rowOff>86850</xdr:rowOff>
    </xdr:from>
    <xdr:to>
      <xdr:col>12</xdr:col>
      <xdr:colOff>168375</xdr:colOff>
      <xdr:row>7</xdr:row>
      <xdr:rowOff>159150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_CODIGO 3">
              <a:extLst>
                <a:ext uri="{FF2B5EF4-FFF2-40B4-BE49-F238E27FC236}">
                  <a16:creationId xmlns:a16="http://schemas.microsoft.com/office/drawing/2014/main" id="{D9E001F5-A288-797B-EAF0-0847E50951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_CODIG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01200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42245373" createdVersion="8" refreshedVersion="8" minRefreshableVersion="3" recordCount="0" supportSubquery="1" supportAdvancedDrill="1" xr:uid="{D107CDDE-1E25-4300-A77D-89654E2401C9}">
  <cacheSource type="external" connectionId="8"/>
  <cacheFields count="3">
    <cacheField name="[Pessoas].[Natureza Jurídica].[Natureza Jurídica]" caption="Natureza Jurídica" numFmtId="0" hierarchy="44" level="1">
      <sharedItems count="2">
        <s v="Coletiva"/>
        <s v="Singular"/>
      </sharedItems>
    </cacheField>
    <cacheField name="[Measures].[Soma de BENEFICIARIOS]" caption="Soma de BENEFICIARIOS" numFmtId="0" hierarchy="53" level="32767"/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2" memberValueDatatype="130" unbalanced="0">
      <fieldsUsage count="2">
        <fieldUsage x="-1"/>
        <fieldUsage x="0"/>
      </fieldsUsage>
    </cacheHierarchy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72453701" createdVersion="8" refreshedVersion="8" minRefreshableVersion="3" recordCount="0" supportSubquery="1" supportAdvancedDrill="1" xr:uid="{F9EE213F-E689-41E6-8379-531AF941CC03}">
  <cacheSource type="external" connectionId="8"/>
  <cacheFields count="7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CandidaturasCulturas].[GRUPO_CULTURA].[GRUPO_CULTURA]" caption="GRUPO_CULTURA" numFmtId="0" hierarchy="21" level="1">
      <sharedItems count="15">
        <s v="Citrinos"/>
        <s v="Culturas Permanente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  <cacheField name="Dummy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7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Dummy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74074071" createdVersion="8" refreshedVersion="8" minRefreshableVersion="3" recordCount="0" supportSubquery="1" supportAdvancedDrill="1" xr:uid="{17FB3F6D-3C08-4856-8F03-232798F89576}">
  <cacheSource type="external" connectionId="8"/>
  <cacheFields count="7">
    <cacheField name="[Exploracoes].[NDO_DESCRICAO].[NDO_DESCRICAO]" caption="NDO_DESCRICAO" numFmtId="0" hierarchy="25" level="1">
      <sharedItems count="6">
        <s v="ALENTEJO"/>
        <s v="ALGARVE"/>
        <s v="ÁREA METROPOLITANA DE LISBOA"/>
        <s v="CENTRO"/>
        <s v="NORTE"/>
        <s v="REGIAO AUTONOMA DA MADEIRA"/>
      </sharedItems>
    </cacheField>
    <cacheField name="[Measures].[Soma de N_EXP]" caption="Soma de N_EXP" numFmtId="0" hierarchy="54" level="32767"/>
    <cacheField name="[Measures].[Soma de AREA]" caption="Soma de AREA" numFmtId="0" hierarchy="55" level="32767"/>
    <cacheField name="[Exploracoes].[CLASSE_AREA].[CLASSE_AREA]" caption="CLASSE_AREA" numFmtId="0" hierarchy="26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Dummy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  <cacheField name="Dummy1" numFmtId="0" hierarchy="67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8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2" memberValueDatatype="130" unbalanced="0">
      <fieldsUsage count="2">
        <fieldUsage x="-1"/>
        <fieldUsage x="0"/>
      </fieldsUsage>
    </cacheHierarchy>
    <cacheHierarchy uniqueName="[Exploracoes].[CLASSE_AREA]" caption="CLASSE_AREA" attribute="1" defaultMemberUniqueName="[Exploracoes].[CLASSE_AREA].[All]" allUniqueName="[Exploracoes].[CLASSE_AREA].[All]" dimensionUniqueName="[Exploracoes]" displayFolder="" count="2" memberValueDatatype="130" unbalanced="0">
      <fieldsUsage count="2">
        <fieldUsage x="-1"/>
        <fieldUsage x="3"/>
      </fieldsUsage>
    </cacheHierarchy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Dummy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  <cacheHierarchy uniqueName="Dummy1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84375001" createdVersion="8" refreshedVersion="8" minRefreshableVersion="3" recordCount="0" supportSubquery="1" supportAdvancedDrill="1" xr:uid="{5A01D838-AE52-4D35-B295-3452F6B2BB56}">
  <cacheSource type="external" connectionId="8"/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15">
        <s v="Citrinos"/>
        <s v="Culturas Permanente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94675924" createdVersion="8" refreshedVersion="8" minRefreshableVersion="3" recordCount="0" supportSubquery="1" supportAdvancedDrill="1" xr:uid="{175C3790-165C-4E48-B1B3-11C8B4D24B53}">
  <cacheSource type="external" connectionId="8"/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8">
        <s v="Cereais"/>
        <s v="Flores"/>
        <s v="Forrageiras"/>
        <s v="Hortícolas"/>
        <s v="Leguminosas"/>
        <s v="Oleaginosas"/>
        <s v="Outras Culturas Temporárias"/>
        <s v="Pousios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98611111" createdVersion="8" refreshedVersion="8" minRefreshableVersion="3" recordCount="0" supportSubquery="1" supportAdvancedDrill="1" xr:uid="{80771613-0568-4301-BF5B-121E87A9B535}">
  <cacheSource type="external" connectionId="8"/>
  <cacheFields count="6">
    <cacheField name="[Measures].[Soma de N_BEN 3]" caption="Soma de N_BEN 3" numFmtId="0" hierarchy="60" level="32767"/>
    <cacheField name="[Measures].[Soma de AREA 4]" caption="Soma de AREA 4" numFmtId="0" hierarchy="61" level="32767"/>
    <cacheField name="[Candidaturas].[INT_CODIGO].[INT_CODIGO]" caption="INT_CODIGO" numFmtId="0" hierarchy="1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Dummy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  <cacheField name="Dummy1" numFmtId="0" hierarchy="67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8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>
      <fieldsUsage count="2">
        <fieldUsage x="-1"/>
        <fieldUsage x="2"/>
      </fieldsUsage>
    </cacheHierarchy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Dummy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  <cacheHierarchy uniqueName="Dummy1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9001157405" createdVersion="8" refreshedVersion="8" minRefreshableVersion="3" recordCount="0" supportSubquery="1" supportAdvancedDrill="1" xr:uid="{F0B509A5-59F3-4FF7-9078-C5BD7FCB1E9E}">
  <cacheSource type="external" connectionId="8"/>
  <cacheFields count="8">
    <cacheField name="[AreasCulturas].[TIPO_SUPERFICIE].[TIPO_SUPERFICIE]" caption="TIPO_SUPERFICIE" numFmtId="0" hierarchy="3" level="1">
      <sharedItems count="4">
        <s v="Elementos Lineares E Da Paisagem"/>
        <s v="Superfície Agrícola"/>
        <s v="Superfície Florestal"/>
        <s v="Zonas De Proteção"/>
      </sharedItems>
    </cacheField>
    <cacheField name="[AreasCulturas].[OCUPA_SOLO].[OCUPA_SOLO]" caption="OCUPA_SOLO" numFmtId="0" hierarchy="4" level="1">
      <sharedItems count="5">
        <s v="Elementos Lineares E Da Paisagem"/>
        <s v="Culturas Permanentes"/>
        <s v="Culturas Temporárias"/>
        <s v="Superfícies Florestais"/>
        <s v="Zonas De Proteção"/>
      </sharedItems>
    </cacheField>
    <cacheField name="[AreasCulturas].[GRUPO_CULTURA].[GRUPO_CULTURA]" caption="GRUPO_CULTURA" numFmtId="0" hierarchy="5" level="1">
      <sharedItems count="26">
        <s v="Elementos Lineares E Da Paisagem"/>
        <s v="Citrinos"/>
        <s v="Culturas Permanentes"/>
        <s v="Frutos De Casca Rija"/>
        <s v="Frutos Frescos (Exceto Citrinos)"/>
        <s v="Frutos Sub 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  <s v="Cereais"/>
        <s v="Flores"/>
        <s v="Forrageiras"/>
        <s v="Hortícolas"/>
        <s v="Leguminosas"/>
        <s v="Oleaginosas"/>
        <s v="Outras Culturas Temporárias"/>
        <s v="Pousios"/>
        <s v="Povoamento Florestal"/>
        <s v="Superfície Não Arborizada"/>
        <s v="Zonas De Proteção"/>
      </sharedItems>
    </cacheField>
    <cacheField name="[Measures].[Soma de N_BEN 2]" caption="Soma de N_BEN 2" numFmtId="0" hierarchy="56" level="32767"/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AreasCulturas].[CUL_DESCRICAO].[CUL_DESCRICAO]" caption="CUL_DESCRICAO" numFmtId="0" hierarchy="6" level="1">
      <sharedItems count="191">
        <s v="Cabeceiras Cult. Permanentes -Área Útil"/>
        <s v="Elemento Linear Arroz (Não Útil-Comp. Maa)"/>
        <s v="Elemento Linear Em Orizicultura-Área Útil"/>
        <s v="Elemento Linear Sebe Ou Corta-Vento-Área Útil"/>
        <s v="Elp Charcas E Lagoas - Área Útil"/>
        <s v="Elp Muro De Pedra Posta - Área Útil"/>
        <s v="Elp Património Cultural - Área Útil"/>
        <s v="Elp Vala De Rega Ou Drenagem - Área Útil"/>
        <s v="Ep-Bosquete E Formações Reliquiais-Área Útil"/>
        <s v="Galeria Ripícola - Área Útil"/>
        <s v="Linhas De Água - Área Útil"/>
        <s v="Clementina"/>
        <s v="Laranja"/>
        <s v="Lima"/>
        <s v="Limão"/>
        <s v="Tangera"/>
        <s v="Tangerina"/>
        <s v="Toranja"/>
        <s v="Araçá"/>
        <s v="Bambu"/>
        <s v="Talude"/>
        <s v="Alfarroba"/>
        <s v="Amendoa"/>
        <s v="Avelã"/>
        <s v="Castanha"/>
        <s v="Noz"/>
        <s v="Pinhão"/>
        <s v="Pistacios"/>
        <s v="Ameixa"/>
        <s v="Cereja"/>
        <s v="Damasco"/>
        <s v="Figo"/>
        <s v="Ginja"/>
        <s v="Maçã"/>
        <s v="Marmelo"/>
        <s v="Nêspera"/>
        <s v="Pera"/>
        <s v="Pêssego"/>
        <s v="Pomares Mistos De Frutos Frescos"/>
        <s v="Abacate"/>
        <s v="Ananás"/>
        <s v="Anona"/>
        <s v="Banana"/>
        <s v="Diospiro"/>
        <s v="Feijoa"/>
        <s v="Figo Da India"/>
        <s v="Goiaba"/>
        <s v="Kiwi"/>
        <s v="Manga"/>
        <s v="Maracujá"/>
        <s v="Papaia"/>
        <s v="Pitanga"/>
        <s v="Romã"/>
        <s v="Misto Culturas Permanentes"/>
        <s v="Olival"/>
        <s v="Café"/>
        <s v="Cana De Açúcar"/>
        <s v="Cha"/>
        <s v="Lupulo"/>
        <s v="Plantas Ornamentais Permanentes"/>
        <s v="Vime"/>
        <s v="Viveiros"/>
        <s v="Cardo"/>
        <s v="Carqueja"/>
        <s v="Cidra"/>
        <s v="Espargos"/>
        <s v="Goji"/>
        <s v="Kumquat"/>
        <s v="Limão Caviar"/>
        <s v="Luzerna Arbórea"/>
        <s v="Mostajeiro"/>
        <s v="Physalis"/>
        <s v="Pitaia"/>
        <s v="Tagasaste"/>
        <s v="Tamarilho"/>
        <s v="Amora"/>
        <s v="Framboesa"/>
        <s v="Groselha"/>
        <s v="Medronho"/>
        <s v="Mirtilo"/>
        <s v="Sabugueiro (Baga)"/>
        <s v="Sobreiro Para Produção De Cortiça"/>
        <s v="Pastagens Arbustivas"/>
        <s v="Pastagens Em Baldio"/>
        <s v="Pastagens Permanentes"/>
        <s v="Talhadia De Curta Rotação"/>
        <s v="Vinha"/>
        <s v="Arroz"/>
        <s v="Aveia"/>
        <s v="Centeio"/>
        <s v="Cevada"/>
        <s v="Milho"/>
        <s v="Milho Painço"/>
        <s v="Quinoa"/>
        <s v="Sorgo"/>
        <s v="Trigo"/>
        <s v="Trigo Spelta"/>
        <s v="Trigo-Sarraceno"/>
        <s v="Triticale"/>
        <s v="Flores E Plantas Ornamentais"/>
        <s v="Anafa"/>
        <s v="Azevem"/>
        <s v="Consociações Anuais E Outras Cult. Forrag. Anuais"/>
        <s v="Feno-Grego E Fenachos"/>
        <s v="Festuca"/>
        <s v="Panasco"/>
        <s v="Prados Temporários"/>
        <s v="Sanfeno"/>
        <s v="Serradela"/>
        <s v="Teff"/>
        <s v="Trevo-De-Cheiro"/>
        <s v="Abóboras E Aboborinhas"/>
        <s v="Agrião"/>
        <s v="Alcachofra"/>
        <s v="Alface"/>
        <s v="Alho"/>
        <s v="Alho Francês"/>
        <s v="Batata"/>
        <s v="Batata Doce"/>
        <s v="Beldroega"/>
        <s v="Beringela"/>
        <s v="Beterraba"/>
        <s v="Canónigos"/>
        <s v="Cebola"/>
        <s v="Cenoura"/>
        <s v="Cherovia"/>
        <s v="Chuchu"/>
        <s v="Courgette"/>
        <s v="Couve"/>
        <s v="Espinafre"/>
        <s v="Funcho"/>
        <s v="Melancia"/>
        <s v="Melão"/>
        <s v="Meloa"/>
        <s v="Morango"/>
        <s v="Mostarda"/>
        <s v="Nabiça"/>
        <s v="Nabo"/>
        <s v="Pepino"/>
        <s v="Pimento"/>
        <s v="Quiabo"/>
        <s v="Rabanete"/>
        <s v="Rábano"/>
        <s v="Rúcula"/>
        <s v="Rutabaga"/>
        <s v="Tomate"/>
        <s v="Bersim"/>
        <s v="Chicharo"/>
        <s v="Cons Fixadoras Azoto (+ 50% Fix Azoto)"/>
        <s v="Ervilha"/>
        <s v="Ervilhaca"/>
        <s v="Fava"/>
        <s v="Feijão"/>
        <s v="Feijão Frade"/>
        <s v="Grão De Bico"/>
        <s v="Lentilha"/>
        <s v="Luzerna"/>
        <s v="Tremocilha"/>
        <s v="Tremoço"/>
        <s v="Trevo"/>
        <s v="Amendoim"/>
        <s v="Cártamo"/>
        <s v="Colza"/>
        <s v="Girassol"/>
        <s v="Linho"/>
        <s v="Sésamo"/>
        <s v="Soja"/>
        <s v="Cânhamo"/>
        <s v="Facélia"/>
        <s v="Inhame"/>
        <s v="Plantas Arom., Medicinais E Condimentares"/>
        <s v="Tabaco"/>
        <s v="Pousio"/>
        <s v="Aceiro Florestal"/>
        <s v="Galeria Ripícola Florestal"/>
        <s v="Medronheiro"/>
        <s v="Povoamento Azinheiras"/>
        <s v="Povoamento Carvalho Negral"/>
        <s v="Povoamento Castanheiro"/>
        <s v="Povoamento De Eucalipto"/>
        <s v="Povoamento De Pinheiro Manso"/>
        <s v="Povoamento De Sobreiros"/>
        <s v="Povoamento F Misto"/>
        <s v="Povoamento Misto Quercus(Sob/Azinh./Carval.Negral)"/>
        <s v="Povoamento Outras Folhosas"/>
        <s v="Povoamento Outras Resinosas"/>
        <s v="Maciços Ou Formações Reliquiais Ou Notáveis"/>
        <s v="Outras Superfícies Florestais"/>
        <s v="Superfície Arbustiva Não Pastoreável"/>
        <s v="Bosquetes"/>
        <s v="Galeria Ripícola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2" memberValueDatatype="130" unbalanced="0">
      <fieldsUsage count="2">
        <fieldUsage x="-1"/>
        <fieldUsage x="6"/>
      </fieldsUsage>
    </cacheHierarchy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5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74.628314699075" createdVersion="8" refreshedVersion="8" minRefreshableVersion="3" recordCount="0" supportSubquery="1" supportAdvancedDrill="1" xr:uid="{F71BEAC7-A9FC-4DA7-942F-A210A904AE8A}">
  <cacheSource type="external" connectionId="8"/>
  <cacheFields count="6">
    <cacheField name="[Intervencoes].[EIXO].[EIXO]" caption="EIXO" numFmtId="0" hierarchy="32" level="1">
      <sharedItems count="9">
        <s v="AZD"/>
        <s v="Eixo A - Rendimento e sustentabilidade"/>
        <s v="Eixo C - Desenvolvimento Rural"/>
        <s v="Eixo D - Abordagem territorial integrada"/>
        <s v="Eixo F - Desenvolvimento Rural Madeira"/>
        <s v="FTA"/>
        <s v="Pagamento Natura"/>
        <s v="Posei-Madeira"/>
        <s v="PRODERAM"/>
      </sharedItems>
    </cacheField>
    <cacheField name="[Intervencoes].[GIN_DESCRICAO].[GIN_DESCRICAO]" caption="GIN_DESCRICAO" numFmtId="0" hierarchy="31" level="1">
      <sharedItems count="7">
        <s v="MZD"/>
        <s v="Apoios Associados"/>
        <s v="Eco Regimes"/>
        <s v="Pagamentos Diretos"/>
        <s v="Agroambientais"/>
        <s v="Florestação"/>
        <s v="Posei-Madeira"/>
      </sharedItems>
    </cacheField>
    <cacheField name="[Intervencoes].[INTERVENCAO].[INTERVENCAO]" caption="INTERVENCAO" numFmtId="0" hierarchy="29" level="1">
      <sharedItems count="90">
        <s v="9.0.1 - Apoio às Zonas com Condicionantes Naturais - Zonas de montanha - Continente"/>
        <s v="9.0.2 - Apoio às Zonas com Condicionantes Naturais - Zonas sujeitas a condicionantes naturais significativas - Continente"/>
        <s v="9.0.3 - Apoio às Zonas com Condicionantes Naturais - Zonas afetadas por condicionantes específicas - Continente"/>
        <s v="A.1.2.1 - Pagamento vaca em aleitamento (VAL)"/>
        <s v="A.1.2.10 - Pagamento à multiplicação de sementes certificadas"/>
        <s v="A.1.2.2 - Pagamento aos pequenos ruminantes (POC)"/>
        <s v="A.1.2.3 - Pagamento leite de vaca (VLE)"/>
        <s v="A.1.2.4 - Pagamento ao Arroz"/>
        <s v="A.1.2.5 - Pagamento ao tomate para indústria"/>
        <s v="A.1.2.6 - Pagamento às proteaginosas"/>
        <s v="A.1.2.7 - Pagamento aos cereais praganosos"/>
        <s v="A.1.2.8 - Pagamento ao milho para grão"/>
        <s v="A.1.2.9 - Pagamento ao milho silagem"/>
        <s v="A.3.1.1 - Agricultura Biológica - Conversão - Animais"/>
        <s v="A.3.1.1 - Agricultura Biológica - Conversão - Superfícies"/>
        <s v="A.3.1.2 - Agricultura Biológica - Manutenção - Animais"/>
        <s v="A.3.1.2 - Agricultura Biológica - Manutenção - Superfícies"/>
        <s v="A.3.2 - Produção Integrada"/>
        <s v="A.3.2-R - Produção Integrada - Regadio"/>
        <s v="A.3.2-S - Produção Integrada - Sequeiro"/>
        <s v="A.3.3.1 - Gestão do solo - Maneio da Pastagem permanente"/>
        <s v="A.3.3.2 - Gestão do solo - Promoção da Fertilização Orgânica"/>
        <s v="A.3.4 - Melhorar a eficiência alimentar animal"/>
        <s v="A.3.5.1 - Bem-estar animal"/>
        <s v="A.3.5.2 - Uso Racional de Antimicrobianos"/>
        <s v="A.3.6 - Práticas promotoras da biodiversidade"/>
        <s v="A.1.1 - Apoio ao rendimento base (ARB)"/>
        <s v="A.2.1 - Pagamento aos pequenos agricultores (PAG)"/>
        <s v="A.2.2 - Apoio redistributivo complementar (ARC)"/>
        <s v="C.1.1.1.1.1 - Conservação do solo - Sementeira direta"/>
        <s v="C.1.1.1.1.2 - Conservação do solo - Enrelvamento"/>
        <s v="C.1.1.1.1.3 - Conservação do solo - Pastagens Biodiversas"/>
        <s v="C.1.1.1.2 - Uso eficiente da água"/>
        <s v="C.1.1.2.1.1 - Apoio à manutenção de sistemas agro-silvo-pastoris sob montado de sobro, azinho ou carvalho negral"/>
        <s v="C.1.1.2.1.2.1 - Manutenção de lameiros de alto valor natural de sequeiro"/>
        <s v="C.1.1.2.1.2.2 - Manutenção de lameiros de alto valor natural de regadio"/>
        <s v="C.1.1.2.2.1.1 - Culturas Permanentes - Olival Tradicional"/>
        <s v="C.1.1.2.2.1.2 - Culturas Permanentes - Figueiral extensivo de sequeiro"/>
        <s v="C.1.1.2.2.1.3 - Culturas Permanentes - Pomar tradicional de sequeiro do Algarve"/>
        <s v="C.1.1.2.2.1.4 - Culturas Permanentes - Amendoal extensivo de sequeiro"/>
        <s v="C.1.1.2.2.1.5 - Culturas Permanentes - Castanheiro extensivo de sequeiro"/>
        <s v="C.1.1.2.2.2 - Culturas Permanentes - Douro Vinhateiro"/>
        <s v="C.1.1.3 - Mosaico Agroflorestal"/>
        <s v="C.1.1.4 - Manutenção de Raças Autóctones"/>
        <s v="D.2.1.1.1 - AZ Peneda-Gerês: Gestão de pastoreio em áreas de baldio"/>
        <s v="D.2.1.1.2 - AZ Peneda-Gerês: Manutenção de Socalcos"/>
        <s v="D.2.1.2.1 - AZ Montesinho-Nogueira: Conservação dos soutos notáveis da terra fria"/>
        <s v="D.2.1.2.2 - AZ Montesinho-Nogueira: Manutenção de rotação de sequeiro cereal-pousio"/>
        <s v="D.2.1.3 - AZ Douro Internacional, Sabor, Maçãs e Vale do Côa: Manutenção de rotação de sequeiro cereal-pousio"/>
        <s v="D.2.1.4 - AZ Castro Verde, Vale do Guadiana, Piçarras e Cuba: Manutenção de rotação de sequeiro cereal-pousio / pastagens temporárias naturais"/>
        <s v="D.2.1.5 - AZ Alto e Centro Alentejo: Manutenção de rotação de sequeiro cereal-pousio / pastagens temporárias naturais"/>
        <s v="D.2.2.1 - Gestão do Montado por Resultados - Zona 1"/>
        <s v="D.2.2.2 - Gestão do Montado por Resultados - Zona 2"/>
        <s v="D.2.3.1 - Manutenção do Mosaico Paisagístico do Barroso"/>
        <s v="D.2.3.2 - Gestão do pastoreio em áreas de baldio do Barroso"/>
        <s v="D.2.4.1 - Proteção do Lobo Ibérico"/>
        <s v="D.2.4.2 - Proteção das aves dos arrozais e outras zonas húmidas"/>
        <s v="D.2.4.3 - Proteção da águia-caçadeira"/>
        <s v="D.2.5.1 - Manutenção dos Habitats do Lince Ibérico"/>
        <s v="D.2.5.2 - Conservação de locais de nidificação de grandes aves de rapina e abutres"/>
        <s v="F.7.1 - Pagamentos Natura 2000 e diretiva-quadro da água"/>
        <s v="F.8.1 - Produção Integrada"/>
        <s v="F.8.2 - Manutenção de muros de suporte de terras"/>
        <s v="F.8.3.1 - Agricultura Biológica - Conversão"/>
        <s v="F.8.3.2 - Agricultura Biológica - Manutenção"/>
        <s v="F.8.4 - Preservação de pomares de frutos frescos e vinhas tradicionais"/>
        <s v="F.8.5 - Proteção e reforço da biodiversidade"/>
        <s v="F.8.6 - Manutenção de muros de pedra de croché em Porto Santo"/>
        <s v="F.8.7 - Manutenção dos bardos em urze"/>
        <s v="F.8.8 - Compromissos silvoambientais e climáticos"/>
        <s v="F.6.1 - Apoio a Zonas com Condicionantes Naturais ou específicas  - Madeira"/>
        <s v="F.6.2 - Apoio a Zonas com Condicionantes Naturais ou específicas - Porto Santo"/>
        <s v="2080 - Florestação - Reg. (CE) nº 2080/92"/>
        <s v="8.1.1 - Florestação - PDR2020 Operação 8.1.1"/>
        <s v="8.1.2 - Florestação - PDR2020 Operação 8.1.2"/>
        <s v="PRODER - Florestação de terras agrícolas - PRODER"/>
        <s v="RURIS - Florestação de terras agrícolas - RURIS"/>
        <s v="7.3.1.1 - Pagamento Natura - classificação tipo 1"/>
        <s v="7.3.1.2 - Pagamento Natura - classificação tipo 2"/>
        <s v="7.3.1.3 - Pagamento Natura - classificação tipo 3"/>
        <s v="POSBAN - POSEI - Bananal"/>
        <s v="POSMED1 - POSEI - Medida 1"/>
        <s v="POSVIN - POSEI - Vinha"/>
        <s v="8.1.0 - Florestação - PRODERAM 2020 Operação 8.1.0"/>
        <s v="A.3.4-INT" u="1"/>
        <s v="A.3.5.1-INT" u="1"/>
        <s v="A.3.5.2-INT" u="1"/>
        <s v="A.1.2.1-INT" u="1"/>
        <s v="A.1.2.2-INT" u="1"/>
        <s v="A.1.2.3-INT" u="1"/>
      </sharedItems>
    </cacheField>
    <cacheField name="[Measures].[Soma de CANDIDATURAS]" caption="Soma de CANDIDATURAS" numFmtId="0" hierarchy="57" level="32767"/>
    <cacheField name="[Measures].[Soma de AREA 3]" caption="Soma de AREA 3" numFmtId="0" hierarchy="58" level="32767"/>
    <cacheField name="[Measures].[Soma de CN]" caption="Soma de CN" numFmtId="0" hierarchy="59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2" memberValueDatatype="130" unbalanced="0">
      <fieldsUsage count="2">
        <fieldUsage x="-1"/>
        <fieldUsage x="2"/>
      </fieldsUsage>
    </cacheHierarchy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2" memberValueDatatype="130" unbalanced="0">
      <fieldsUsage count="2">
        <fieldUsage x="-1"/>
        <fieldUsage x="1"/>
      </fieldsUsage>
    </cacheHierarchy>
    <cacheHierarchy uniqueName="[Intervencoes].[EIXO]" caption="EIXO" attribute="1" defaultMemberUniqueName="[Intervencoes].[EIXO].[All]" allUniqueName="[Intervencoes].[EIXO].[All]" dimensionUniqueName="[Intervencoes]" displayFolder="" count="2" memberValueDatatype="130" unbalanced="0">
      <fieldsUsage count="2">
        <fieldUsage x="-1"/>
        <fieldUsage x="0"/>
      </fieldsUsage>
    </cacheHierarchy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45370368" createdVersion="3" refreshedVersion="8" minRefreshableVersion="3" recordCount="0" supportSubquery="1" supportAdvancedDrill="1" xr:uid="{BB0AEF37-10E0-49DB-BACD-94EAD6156CDF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0593209"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53819443" createdVersion="3" refreshedVersion="8" minRefreshableVersion="3" recordCount="0" supportSubquery="1" supportAdvancedDrill="1" xr:uid="{95EBD20B-44DE-498D-BEA6-CB64910F9A6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786794972"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57175929" createdVersion="3" refreshedVersion="8" minRefreshableVersion="3" recordCount="0" supportSubquery="1" supportAdvancedDrill="1" xr:uid="{9BEA8D6D-6FB5-40FA-94EE-598936B00EAE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00394486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43402774" createdVersion="8" refreshedVersion="8" minRefreshableVersion="3" recordCount="0" supportSubquery="1" supportAdvancedDrill="1" xr:uid="{1554C37C-7AA4-4475-BF7F-DCF34ACD3970}">
  <cacheSource type="external" connectionId="8"/>
  <cacheFields count="4">
    <cacheField name="[Pessoas].[CLASSE_IDADE].[CLASSE_IDADE]" caption="CLASSE_IDADE" numFmtId="0" hierarchy="41" level="1">
      <sharedItems count="3">
        <s v="&lt; 40"/>
        <s v="&gt;= 70"/>
        <s v="40 - 69"/>
      </sharedItems>
    </cacheField>
    <cacheField name="[Pessoas].[GENERO].[GENERO]" caption="GENERO" numFmtId="0" hierarchy="42" level="1">
      <sharedItems count="2">
        <s v="F"/>
        <s v="M"/>
      </sharedItems>
    </cacheField>
    <cacheField name="[Measures].[Soma de BENEFICIARIOS]" caption="Soma de BENEFICIARIOS" numFmtId="0" hierarchy="53" level="32767"/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2" memberValueDatatype="130" unbalanced="0">
      <fieldsUsage count="2">
        <fieldUsage x="-1"/>
        <fieldUsage x="0"/>
      </fieldsUsage>
    </cacheHierarchy>
    <cacheHierarchy uniqueName="[Pessoas].[GENERO]" caption="GENERO" attribute="1" defaultMemberUniqueName="[Pessoas].[GENERO].[All]" allUniqueName="[Pessoas].[GENERO].[All]" dimensionUniqueName="[Pessoas]" displayFolder="" count="2" memberValueDatatype="130" unbalanced="0">
      <fieldsUsage count="2">
        <fieldUsage x="-1"/>
        <fieldUsage x="1"/>
      </fieldsUsage>
    </cacheHierarchy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60532408" createdVersion="3" refreshedVersion="8" minRefreshableVersion="3" recordCount="0" supportSubquery="1" supportAdvancedDrill="1" xr:uid="{F182B841-04FE-4FB2-9A3A-872EA03FF82B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755778033"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66666666" createdVersion="3" refreshedVersion="8" minRefreshableVersion="3" recordCount="0" supportSubquery="1" supportAdvancedDrill="1" xr:uid="{F18B6607-25C4-4D2F-8C40-82A5BF47E290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867539030"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70370369" createdVersion="3" refreshedVersion="8" minRefreshableVersion="3" recordCount="0" supportSubquery="1" supportAdvancedDrill="1" xr:uid="{81AD91B4-69BD-40D0-BA6A-93BACDA39348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99625532"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74768518" createdVersion="3" refreshedVersion="8" minRefreshableVersion="3" recordCount="0" supportSubquery="1" supportAdvancedDrill="1" xr:uid="{57386A47-3D7D-4EF2-90D5-126A8584C5BB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21873697" supportSubqueryNonVisual="1" supportSubqueryCalcMem="1" supportAddCalcMems="1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85995371" createdVersion="3" refreshedVersion="8" minRefreshableVersion="3" recordCount="0" supportSubquery="1" supportAdvancedDrill="1" xr:uid="{E52BA0B9-3928-426A-B911-1F0B9A04887C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803284663" supportSubqueryNonVisual="1" supportSubqueryCalcMem="1" supportAddCalcMems="1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96064817" createdVersion="3" refreshedVersion="8" minRefreshableVersion="3" recordCount="0" supportSubquery="1" supportAdvancedDrill="1" xr:uid="{F7E66D1F-21CE-495E-9055-F9AB90871F3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440958970" supportSubqueryNonVisual="1" supportSubqueryCalcMem="1" supportAddCalcMems="1"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9000115742" createdVersion="3" refreshedVersion="8" minRefreshableVersion="3" recordCount="0" supportSubquery="1" supportAdvancedDrill="1" xr:uid="{4FCA2306-FBA4-4097-8091-6EB482AE31E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143750000" supportSubqueryNonVisual="1" supportSubqueryCalcMem="1" supportAddCalcMems="1"/>
    </ext>
  </extLst>
</pivotCacheDefinition>
</file>

<file path=xl/pivotCache/pivotCacheDefinition2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47800923" createdVersion="8" refreshedVersion="8" minRefreshableVersion="3" recordCount="0" supportSubquery="1" supportAdvancedDrill="1" xr:uid="{CEFC74BA-4DEA-4C82-9E30-D58577911DA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0176168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48958332" createdVersion="8" refreshedVersion="8" minRefreshableVersion="3" recordCount="0" supportSubquery="1" supportAdvancedDrill="1" xr:uid="{79850085-5594-4DB4-8C2E-DA131379F4C4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07023604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50000001" createdVersion="8" refreshedVersion="8" minRefreshableVersion="3" recordCount="0" supportSubquery="1" supportAdvancedDrill="1" xr:uid="{056DB384-CDAD-48FF-9DE9-EA503DABADB4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55429778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44560183" createdVersion="8" refreshedVersion="8" minRefreshableVersion="3" recordCount="0" supportSubquery="1" supportAdvancedDrill="1" xr:uid="{570B9996-AB30-4BE5-9329-8FE52B0BA47E}">
  <cacheSource type="external" connectionId="8"/>
  <cacheFields count="4">
    <cacheField name="[Exploracoes].[CLASSE_AREA].[CLASSE_AREA]" caption="CLASSE_AREA" numFmtId="0" hierarchy="26" level="1">
      <sharedItems count="8">
        <s v="&lt; 1 ha"/>
        <s v="&gt; 1000 ha"/>
        <s v="1 a &lt; 5 ha"/>
        <s v="100 a &lt; 500 ha"/>
        <s v="20 a &lt; 50 ha"/>
        <s v="5 a &lt; 20 ha"/>
        <s v="50 a &lt; 100 ha"/>
        <s v="500 a &lt; 1000 ha"/>
      </sharedItems>
    </cacheField>
    <cacheField name="[Measures].[Soma de N_EXP]" caption="Soma de N_EXP" numFmtId="0" hierarchy="54" level="32767"/>
    <cacheField name="[Measures].[Soma de AREA]" caption="Soma de AREA" numFmtId="0" hierarchy="55" level="32767"/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2" memberValueDatatype="130" unbalanced="0">
      <fieldsUsage count="2">
        <fieldUsage x="-1"/>
        <fieldUsage x="0"/>
      </fieldsUsage>
    </cacheHierarchy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51041664" createdVersion="8" refreshedVersion="8" minRefreshableVersion="3" recordCount="0" supportSubquery="1" supportAdvancedDrill="1" xr:uid="{00DB75EC-41D5-491A-9C3D-6DC856B3EB8B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92370837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54745374" createdVersion="8" refreshedVersion="8" minRefreshableVersion="3" recordCount="0" supportSubquery="1" supportAdvancedDrill="1" xr:uid="{C7F9A296-6410-4FF5-BC5B-F8DA69EF99A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unt="5">
        <s v="Culturas Permanentes"/>
        <s v="Culturas Temporárias"/>
        <s v="Elementos Lineares E Da Paisagem" u="1"/>
        <s v="Superfícies Florestais" u="1"/>
        <s v="Zonas De Proteção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AreasCulturas].[Ordem].[Ordem]" caption="Ordem" numFmtId="0" hierarchy="9" level="1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  <extLst>
        <ext xmlns:x15="http://schemas.microsoft.com/office/spreadsheetml/2010/11/main" uri="{4F2E5C28-24EA-4eb8-9CBF-B6C8F9C3D259}">
          <x15:cachedUniqueNames>
            <x15:cachedUniqueName index="0" name="[AreasCulturas].[Ordem].&amp;[1]"/>
            <x15:cachedUniqueName index="1" name="[AreasCulturas].[Ordem].&amp;[2]"/>
            <x15:cachedUniqueName index="2" name="[AreasCulturas].[Ordem].&amp;[3]"/>
            <x15:cachedUniqueName index="3" name="[AreasCulturas].[Ordem].&amp;[4]"/>
            <x15:cachedUniqueName index="4" name="[AreasCulturas].[Ordem].&amp;[5]"/>
            <x15:cachedUniqueName index="5" name="[AreasCulturas].[Ordem].&amp;[6]"/>
          </x15:cachedUniqueNames>
        </ext>
      </extLst>
    </cacheField>
    <cacheField name="[NUT2].[NDO_DESCRICAO].[NDO_DESCRICAO]" caption="NDO_DESCRICAO" numFmtId="0" hierarchy="37" level="1">
      <sharedItems count="6">
        <s v="NORTE"/>
        <s v="CENTRO"/>
        <s v="AML"/>
        <s v="ALENTEJO"/>
        <s v="ALGARVE"/>
        <s v="RAM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2" memberValueDatatype="20" unbalanced="0">
      <fieldsUsage count="2">
        <fieldUsage x="-1"/>
        <fieldUsage x="3"/>
      </fieldsUsage>
    </cacheHierarchy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70074805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57986114" createdVersion="8" refreshedVersion="8" minRefreshableVersion="3" recordCount="0" supportSubquery="1" supportAdvancedDrill="1" xr:uid="{73A47E75-6FB4-4F5E-9866-4C15EA61946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NUT2].[NDO_DESCRICAO].[NDO_DESCRICAO]" caption="NDO_DESCRICAO" numFmtId="0" hierarchy="37" level="1">
      <sharedItems count="8">
        <s v="NORTE"/>
        <s v="CENTRO"/>
        <s v="AML"/>
        <s v="ALENTEJO"/>
        <s v="ALGARVE"/>
        <s v="RAM"/>
        <s v="COMUNITARIO" u="1"/>
        <s v="RAA" u="1"/>
      </sharedItems>
    </cacheField>
    <cacheField name="[CandidaturasCulturas].[TIPO_SUPERFICIE].[TIPO_SUPERFICIE]" caption="TIPO_SUPERFICIE" numFmtId="0" hierarchy="19" level="1">
      <sharedItems containsBlank="1" count="5">
        <s v="Superfície Agrícola"/>
        <m u="1"/>
        <s v="Elementos Lineares E Da Paisagem" u="1"/>
        <s v="Superfície Florestal" u="1"/>
        <s v="Zonas De Proteção" u="1"/>
      </sharedItems>
    </cacheField>
    <cacheField name="[CandidaturasCulturas].[OCUPA_SOLO].[OCUPA_SOLO]" caption="OCUPA_SOLO" numFmtId="0" hierarchy="20" level="1">
      <sharedItems count="2">
        <s v="Culturas Permanentes"/>
        <s v="Culturas Temporárias"/>
      </sharedItems>
    </cacheField>
    <cacheField name="[Measures].[Soma de N_BEN]" caption="Soma de N_BEN" numFmtId="0" hierarchy="65" level="32767"/>
    <cacheField name="[CandidaturasCulturas].[Ordem].[Ordem]" caption="Ordem" numFmtId="0" hierarchy="23" level="1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  <extLst>
        <ext xmlns:x15="http://schemas.microsoft.com/office/spreadsheetml/2010/11/main" uri="{4F2E5C28-24EA-4eb8-9CBF-B6C8F9C3D259}">
          <x15:cachedUniqueNames>
            <x15:cachedUniqueName index="0" name="[CandidaturasCulturas].[Ordem].&amp;[1]"/>
            <x15:cachedUniqueName index="1" name="[CandidaturasCulturas].[Ordem].&amp;[2]"/>
            <x15:cachedUniqueName index="2" name="[CandidaturasCulturas].[Ordem].&amp;[3]"/>
            <x15:cachedUniqueName index="3" name="[CandidaturasCulturas].[Ordem].&amp;[4]"/>
            <x15:cachedUniqueName index="4" name="[CandidaturasCulturas].[Ordem].&amp;[5]"/>
            <x15:cachedUniqueName index="5" name="[CandidaturasCulturas].[Ordem].&amp;[6]"/>
          </x15:cachedUniqueNames>
        </ext>
      </extLst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6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2" memberValueDatatype="20" unbalanced="0">
      <fieldsUsage count="2">
        <fieldUsage x="-1"/>
        <fieldUsage x="4"/>
      </fieldsUsage>
    </cacheHierarchy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47871603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61458332" createdVersion="8" refreshedVersion="8" minRefreshableVersion="3" recordCount="0" supportSubquery="1" supportAdvancedDrill="1" xr:uid="{47B1CA2E-076A-446D-81F8-3D143176525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4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65363174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62384256" createdVersion="8" refreshedVersion="8" minRefreshableVersion="3" recordCount="0" supportSubquery="1" supportAdvancedDrill="1" xr:uid="{FDDB45A9-21F1-4162-ACE6-A4040ED856DC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4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33692130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63310187" createdVersion="8" refreshedVersion="8" minRefreshableVersion="3" recordCount="0" supportSubquery="1" supportAdvancedDrill="1" xr:uid="{DBD24646-1C1A-40E1-BCAC-2FB7E9A1EA0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4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48237681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64236111" createdVersion="8" refreshedVersion="8" minRefreshableVersion="3" recordCount="0" supportSubquery="1" supportAdvancedDrill="1" xr:uid="{9EEFD682-CFA0-46DE-B670-2D0695828225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4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37858139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67361113" createdVersion="8" refreshedVersion="8" minRefreshableVersion="3" recordCount="0" supportSubquery="1" supportAdvancedDrill="1" xr:uid="{AC823CF4-0926-4E30-9F7D-BA367699E769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unt="8">
        <s v="Cereais"/>
        <s v="Flores"/>
        <s v="Forrageiras"/>
        <s v="Hortícolas"/>
        <s v="Leguminosas"/>
        <s v="Oleaginosas"/>
        <s v="Outras Culturas Temporárias"/>
        <s v="Pousios"/>
      </sharedItems>
    </cacheField>
    <cacheField name="[Measures].[Soma de N_BEN]" caption="Soma de N_BEN" numFmtId="0" hierarchy="65" level="32767"/>
    <cacheField name="[CandidaturasCulturas].[NDO_DESCRICAO].[NDO_DESCRICAO]" caption="NDO_DESCRICAO" numFmtId="0" hierarchy="18" level="1">
      <sharedItems count="6">
        <s v="Norte"/>
        <s v="Centro"/>
        <s v="Área Metropolitana De Lisboa"/>
        <s v="Alentejo"/>
        <s v="Algarve"/>
        <s v="Regiao Autonoma Da Madeira"/>
      </sharedItems>
    </cacheField>
    <cacheField name="[CandidaturasCulturas].[Ordem].[Ordem]" caption="Ordem" numFmtId="0" hierarchy="23" level="1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  <extLst>
        <ext xmlns:x15="http://schemas.microsoft.com/office/spreadsheetml/2010/11/main" uri="{4F2E5C28-24EA-4eb8-9CBF-B6C8F9C3D259}">
          <x15:cachedUniqueNames>
            <x15:cachedUniqueName index="0" name="[CandidaturasCulturas].[Ordem].&amp;[1]"/>
            <x15:cachedUniqueName index="1" name="[CandidaturasCulturas].[Ordem].&amp;[2]"/>
            <x15:cachedUniqueName index="2" name="[CandidaturasCulturas].[Ordem].&amp;[3]"/>
            <x15:cachedUniqueName index="3" name="[CandidaturasCulturas].[Ordem].&amp;[4]"/>
            <x15:cachedUniqueName index="4" name="[CandidaturasCulturas].[Ordem].&amp;[5]"/>
            <x15:cachedUniqueName index="5" name="[CandidaturasCulturas].[Ordem].&amp;[6]"/>
          </x15:cachedUniqueNames>
        </ext>
      </extLst>
    </cacheField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6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2" memberValueDatatype="20" unbalanced="0">
      <fieldsUsage count="2">
        <fieldUsage x="-1"/>
        <fieldUsage x="5"/>
      </fieldsUsage>
    </cacheHierarchy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56045067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71064815" createdVersion="8" refreshedVersion="8" minRefreshableVersion="3" recordCount="0" supportSubquery="1" supportAdvancedDrill="1" xr:uid="{6D83880C-4EBB-4E17-8FE2-773CE378C9B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NUT2].[NDO_DESCRICAO].[NDO_DESCRICAO]" caption="NDO_DESCRICAO" numFmtId="0" hierarchy="37" level="1">
      <sharedItems containsBlank="1" count="9">
        <s v="NORTE"/>
        <s v="CENTRO"/>
        <s v="AML"/>
        <s v="ALENTEJO"/>
        <s v="ALGARVE"/>
        <s v="RAM"/>
        <s v="COMUNITARIO" u="1"/>
        <s v="RAA" u="1"/>
        <m u="1"/>
      </sharedItems>
    </cacheField>
    <cacheField name="[CandidaturasCulturas].[GRUPO_CULTURA].[GRUPO_CULTURA]" caption="GRUPO_CULTURA" numFmtId="0" hierarchy="21" level="1">
      <sharedItems count="15">
        <s v="Citrinos"/>
        <s v="Culturas Permanente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Ordem].[Ordem]" caption="Ordem" numFmtId="0" hierarchy="23" level="1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  <extLst>
        <ext xmlns:x15="http://schemas.microsoft.com/office/spreadsheetml/2010/11/main" uri="{4F2E5C28-24EA-4eb8-9CBF-B6C8F9C3D259}">
          <x15:cachedUniqueNames>
            <x15:cachedUniqueName index="0" name="[CandidaturasCulturas].[Ordem].&amp;[1]"/>
            <x15:cachedUniqueName index="1" name="[CandidaturasCulturas].[Ordem].&amp;[2]"/>
            <x15:cachedUniqueName index="2" name="[CandidaturasCulturas].[Ordem].&amp;[3]"/>
            <x15:cachedUniqueName index="3" name="[CandidaturasCulturas].[Ordem].&amp;[4]"/>
            <x15:cachedUniqueName index="4" name="[CandidaturasCulturas].[Ordem].&amp;[5]"/>
            <x15:cachedUniqueName index="5" name="[CandidaturasCulturas].[Ordem].&amp;[6]"/>
          </x15:cachedUniqueNames>
        </ext>
      </extLst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6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2" memberValueDatatype="20" unbalanced="0">
      <fieldsUsage count="2">
        <fieldUsage x="-1"/>
        <fieldUsage x="4"/>
      </fieldsUsage>
    </cacheHierarchy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39766684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75462964" createdVersion="8" refreshedVersion="8" minRefreshableVersion="3" recordCount="0" supportSubquery="1" supportAdvancedDrill="1" xr:uid="{EF799909-8DC8-49F7-848C-D7BB0CEDE7FE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6">
        <s v="Citrinos"/>
        <s v="Culturas Permanente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Vinha"/>
        <s v="Sem Grupo De Culturas" u="1"/>
        <s v="Cereais" u="1"/>
        <s v="Flores" u="1"/>
        <s v="Forrageiras" u="1"/>
        <s v="Hortícolas" u="1"/>
        <s v="Leguminosas" u="1"/>
        <s v="Oleaginosas" u="1"/>
        <s v="Outras Culturas Temporárias" u="1"/>
        <s v="Pousios" u="1"/>
        <s v="Povoamento Florestal" u="1"/>
        <s v="Superfície Não Arborizada" u="1"/>
        <s v="Zonas De Proteção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81627955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46527776" createdVersion="8" refreshedVersion="8" minRefreshableVersion="3" recordCount="0" supportSubquery="1" supportAdvancedDrill="1" xr:uid="{0BCD27E7-230F-4FF4-A634-F7CF3B2F742F}">
  <cacheSource type="external" connectionId="8"/>
  <cacheFields count="6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TIPO_SUPERFICIE].[TIPO_SUPERFICIE]" caption="TIPO_SUPERFICIE" numFmtId="0" hierarchy="19" level="1">
      <sharedItems count="4">
        <s v="Elementos Lineares E Da Paisagem"/>
        <s v="Superfície Agrícola"/>
        <s v="Superfície Florestal"/>
        <s v="Zonas De Proteção"/>
      </sharedItems>
    </cacheField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7685185" createdVersion="8" refreshedVersion="8" minRefreshableVersion="3" recordCount="0" supportSubquery="1" supportAdvancedDrill="1" xr:uid="{664F8A0F-58B1-48CA-B0F8-98854F36F934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6">
        <s v="Citrinos"/>
        <s v="Culturas Permanentes"/>
        <s v="Frutos De Casca Rija"/>
        <s v="Frutos Frescos (Exceto Citrinos)"/>
        <s v="Frutos Sub -Tropicais"/>
        <s v="Misto De Culturas Permanentes"/>
        <s v="Outras Culturas Permanentes"/>
        <s v="Outras Permanentes"/>
        <s v="Pequenos Frutos"/>
        <s v="Prados Permanentes"/>
        <s v="Vinha"/>
        <s v="Elementos Lineares E Da Paisagem" u="1"/>
        <s v="Olival" u="1"/>
        <s v="Povoamento De Sobreiro" u="1"/>
        <s v="Sem Grupo De Culturas" u="1"/>
        <s v="Cereais" u="1"/>
        <s v="Flores" u="1"/>
        <s v="Forrageiras" u="1"/>
        <s v="Hortícolas" u="1"/>
        <s v="Leguminosas" u="1"/>
        <s v="Oleaginosas" u="1"/>
        <s v="Outras Culturas Temporárias" u="1"/>
        <s v="Pousios" u="1"/>
        <s v="Povoamento Florestal" u="1"/>
        <s v="Superfície Não Arborizada" u="1"/>
        <s v="Zonas De Proteção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31260528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7789352" createdVersion="8" refreshedVersion="8" minRefreshableVersion="3" recordCount="0" supportSubquery="1" supportAdvancedDrill="1" xr:uid="{20E243AC-2142-49F6-96FB-0A43A8856A25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6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  <s v="Culturas Permanentes" u="1"/>
        <s v="Cereais" u="1"/>
        <s v="Flores" u="1"/>
        <s v="Forrageiras" u="1"/>
        <s v="Hortícolas" u="1"/>
        <s v="Leguminosas" u="1"/>
        <s v="Oleaginosas" u="1"/>
        <s v="Outras Culturas Temporárias" u="1"/>
        <s v="Pousios" u="1"/>
        <s v="Povoamento Florestal" u="1"/>
        <s v="Superfície Não Arborizada" u="1"/>
        <s v="Zonas De Proteção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88842910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79282406" createdVersion="8" refreshedVersion="8" minRefreshableVersion="3" recordCount="0" supportSubquery="1" supportAdvancedDrill="1" xr:uid="{B8C24B7A-6E0E-453A-B835-6476C2BD07E0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6">
        <s v="Citrinos"/>
        <s v="Culturas Permanente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Vinha"/>
        <s v="Sem Grupo De Culturas" u="1"/>
        <s v="Cereais" u="1"/>
        <s v="Flores" u="1"/>
        <s v="Forrageiras" u="1"/>
        <s v="Hortícolas" u="1"/>
        <s v="Leguminosas" u="1"/>
        <s v="Oleaginosas" u="1"/>
        <s v="Outras Culturas Temporárias" u="1"/>
        <s v="Pousios" u="1"/>
        <s v="Povoamento Florestal" u="1"/>
        <s v="Superfície Não Arborizada" u="1"/>
        <s v="Zonas De Proteção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88407128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80555553" createdVersion="8" refreshedVersion="8" minRefreshableVersion="3" recordCount="0" supportSubquery="1" supportAdvancedDrill="1" xr:uid="{9A2897F5-EB42-442A-9BDA-588A0379A49C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6">
        <s v="Citrinos"/>
        <s v="Culturas Permanente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Vinha"/>
        <s v="Sem Grupo De Culturas" u="1"/>
        <s v="Cereais" u="1"/>
        <s v="Flores" u="1"/>
        <s v="Forrageiras" u="1"/>
        <s v="Hortícolas" u="1"/>
        <s v="Leguminosas" u="1"/>
        <s v="Oleaginosas" u="1"/>
        <s v="Outras Culturas Temporárias" u="1"/>
        <s v="Pousios" u="1"/>
        <s v="Povoamento Florestal" u="1"/>
        <s v="Superfície Não Arborizada" u="1"/>
        <s v="Zonas De Proteção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35977282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81828707" createdVersion="8" refreshedVersion="8" minRefreshableVersion="3" recordCount="0" supportSubquery="1" supportAdvancedDrill="1" xr:uid="{7C12E0E3-6F0F-4BE3-9A49-304A66A6F3AC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6">
        <s v="Citrinos"/>
        <s v="Culturas Permanente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Vinha"/>
        <s v="Sem Grupo De Culturas" u="1"/>
        <s v="Cereais" u="1"/>
        <s v="Flores" u="1"/>
        <s v="Forrageiras" u="1"/>
        <s v="Hortícolas" u="1"/>
        <s v="Leguminosas" u="1"/>
        <s v="Oleaginosas" u="1"/>
        <s v="Outras Culturas Temporárias" u="1"/>
        <s v="Pousios" u="1"/>
        <s v="Povoamento Florestal" u="1"/>
        <s v="Superfície Não Arborizada" u="1"/>
        <s v="Zonas De Proteção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4155888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83217593" createdVersion="8" refreshedVersion="8" minRefreshableVersion="3" recordCount="0" supportSubquery="1" supportAdvancedDrill="1" xr:uid="{3465FA04-5BF6-4159-9359-F522EAF10B69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6">
        <s v="Citrinos"/>
        <s v="Culturas Permanente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  <s v="Cereais" u="1"/>
        <s v="Flores" u="1"/>
        <s v="Forrageiras" u="1"/>
        <s v="Hortícolas" u="1"/>
        <s v="Leguminosas" u="1"/>
        <s v="Oleaginosas" u="1"/>
        <s v="Outras Culturas Temporárias" u="1"/>
        <s v="Pousios" u="1"/>
        <s v="Povoamento Florestal" u="1"/>
        <s v="Superfície Não Arborizada" u="1"/>
        <s v="Zonas De Proteção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93892738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86921295" createdVersion="8" refreshedVersion="8" minRefreshableVersion="3" recordCount="0" supportSubquery="1" supportAdvancedDrill="1" xr:uid="{40F77E88-3A66-4A09-998E-EBAE725047CF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6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Culturas Permanente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  <s v="Povoamento Florestal" u="1"/>
        <s v="Superfície Não Arborizada" u="1"/>
        <s v="Zonas De Proteção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70376290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88078704" createdVersion="8" refreshedVersion="8" minRefreshableVersion="3" recordCount="0" supportSubquery="1" supportAdvancedDrill="1" xr:uid="{FD659246-61BB-433E-9C99-08121DBCA60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6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Culturas Permanente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  <s v="Povoamento Florestal" u="1"/>
        <s v="Superfície Não Arborizada" u="1"/>
        <s v="Zonas De Proteção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86923345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89236112" createdVersion="8" refreshedVersion="8" minRefreshableVersion="3" recordCount="0" supportSubquery="1" supportAdvancedDrill="1" xr:uid="{09A8BFBE-7EA8-4897-833C-554928B01E49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6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Culturas Permanente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  <s v="Povoamento Florestal" u="1"/>
        <s v="Superfície Não Arborizada" u="1"/>
        <s v="Zonas De Proteção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68062448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90277775" createdVersion="8" refreshedVersion="8" minRefreshableVersion="3" recordCount="0" supportSubquery="1" supportAdvancedDrill="1" xr:uid="{ACAC4440-F0E9-4A01-B8AC-1F4BB08CB11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6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Culturas Permanente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  <s v="Povoamento Florestal" u="1"/>
        <s v="Superfície Não Arborizada" u="1"/>
        <s v="Zonas De Proteção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02976397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52199072" createdVersion="8" refreshedVersion="8" minRefreshableVersion="3" recordCount="0" supportSubquery="1" supportAdvancedDrill="1" xr:uid="{BADA93CA-4A04-47EB-8C3F-61958D7B8F7F}">
  <cacheSource type="external" connectionId="8"/>
  <cacheFields count="6"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91435183" createdVersion="8" refreshedVersion="8" minRefreshableVersion="3" recordCount="0" supportSubquery="1" supportAdvancedDrill="1" xr:uid="{6EBB73F2-C4D9-4D5D-BD34-1CB209FC5405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6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Culturas Permanente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  <s v="Povoamento Florestal" u="1"/>
        <s v="Superfície Não Arborizada" u="1"/>
        <s v="Zonas De Proteção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58354395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92476853" createdVersion="8" refreshedVersion="8" minRefreshableVersion="3" recordCount="0" supportSubquery="1" supportAdvancedDrill="1" xr:uid="{705B280D-DD38-417A-9BCB-1993BED68B1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6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Culturas Permanente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  <s v="Povoamento Florestal" u="1"/>
        <s v="Superfície Não Arborizada" u="1"/>
        <s v="Zonas De Proteção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76941377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93634261" createdVersion="8" refreshedVersion="8" minRefreshableVersion="3" recordCount="0" supportSubquery="1" supportAdvancedDrill="1" xr:uid="{BE957534-66EE-4874-B403-410224B2313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6">
        <s v="Cereais"/>
        <s v="Flores"/>
        <s v="Forrageiras"/>
        <s v="Hortícolas"/>
        <s v="Leguminosas"/>
        <s v="Outras Culturas Temporárias"/>
        <s v="Pousios"/>
        <s v="Oleaginosas" u="1"/>
        <s v="Citrinos" u="1"/>
        <s v="Culturas Permanente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  <s v="Povoamento Florestal" u="1"/>
        <s v="Superfície Não Arborizada" u="1"/>
        <s v="Zonas De Proteção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54045476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96759256" createdVersion="8" refreshedVersion="8" minRefreshableVersion="3" recordCount="0" supportSubquery="1" supportAdvancedDrill="1" xr:uid="{275A5490-3D1B-46B6-AD94-1A13327CEF3F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Candidaturas].[INT_CODIGO].[INT_CODIGO]" caption="INT_CODIGO" numFmtId="0" hierarchy="10" level="1">
      <sharedItems containsSemiMixedTypes="0" containsNonDate="0" containsString="0"/>
    </cacheField>
    <cacheField name="[Measures].[Soma de AREA 4]" caption="Soma de AREA 4" numFmtId="0" hierarchy="61" level="32767"/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>
      <fieldsUsage count="2">
        <fieldUsage x="-1"/>
        <fieldUsage x="0"/>
      </fieldsUsage>
    </cacheHierarchy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89984312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97685187" createdVersion="8" refreshedVersion="8" minRefreshableVersion="3" recordCount="0" supportSubquery="1" supportAdvancedDrill="1" xr:uid="{25AD4FEE-C25F-4C32-BA1A-E8061E0D447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Measures].[Soma de N_BEN 3]" caption="Soma de N_BEN 3" numFmtId="0" hierarchy="60" level="32767"/>
    <cacheField name="[Candidaturas].[INT_CODIGO].[INT_CODIGO]" caption="INT_CODIGO" numFmtId="0" hierarchy="1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>
      <fieldsUsage count="2">
        <fieldUsage x="-1"/>
        <fieldUsage x="1"/>
      </fieldsUsage>
    </cacheHierarchy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93416326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55671297" createdVersion="8" refreshedVersion="8" minRefreshableVersion="3" recordCount="0" supportSubquery="1" supportAdvancedDrill="1" xr:uid="{B0DBE3E9-0AEC-4418-8031-F796D0BCB5C8}">
  <cacheSource type="external" connectionId="8"/>
  <cacheFields count="5">
    <cacheField name="[AreasCulturas].[TIPO_SUPERFICIE].[TIPO_SUPERFICIE]" caption="TIPO_SUPERFICIE" numFmtId="0" hierarchy="3" level="1">
      <sharedItems count="1">
        <s v="Superfície Agrícola"/>
      </sharedItems>
    </cacheField>
    <cacheField name="[AreasCulturas].[OCUPA_SOLO].[OCUPA_SOLO]" caption="OCUPA_SOLO" numFmtId="0" hierarchy="4" level="1">
      <sharedItems count="2">
        <s v="Culturas Permanentes"/>
        <s v="Culturas Temporárias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59259261" createdVersion="8" refreshedVersion="8" minRefreshableVersion="3" recordCount="0" supportSubquery="1" supportAdvancedDrill="1" xr:uid="{7CB0B0EE-6A9F-432B-990D-C184AA9363C4}">
  <cacheSource type="external" connectionId="8"/>
  <cacheFields count="7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CandidaturasCulturas].[TIPO_SUPERFICIE].[TIPO_SUPERFICIE]" caption="TIPO_SUPERFICIE" numFmtId="0" hierarchy="19" level="1">
      <sharedItems count="1">
        <s v="Superfície Agrícola"/>
      </sharedItems>
    </cacheField>
    <cacheField name="[CandidaturasCulturas].[OCUPA_SOLO].[OCUPA_SOLO]" caption="OCUPA_SOLO" numFmtId="0" hierarchy="20" level="1">
      <sharedItems count="2">
        <s v="Culturas Permanentes"/>
        <s v="Culturas Temporárias"/>
      </sharedItems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  <cacheField name="Dummy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7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Dummy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65162035" createdVersion="8" refreshedVersion="8" minRefreshableVersion="3" recordCount="0" supportSubquery="1" supportAdvancedDrill="1" xr:uid="{082FDF9F-9C49-4289-B189-AD246BBB970B}">
  <cacheSource type="external" connectionId="8"/>
  <cacheFields count="4">
    <cacheField name="[AreasCulturas].[TIPO_SUPERFICIE].[TIPO_SUPERFICIE]" caption="TIPO_SUPERFICIE" numFmtId="0" hierarchy="3" level="1">
      <sharedItems count="4">
        <s v="Elementos Lineares E Da Paisagem"/>
        <s v="Superfície Agrícola"/>
        <s v="Superfície Florestal"/>
        <s v="Zonas De Proteção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AML"/>
        <s v="CENTRO"/>
        <s v="NORTE"/>
        <s v="RAM"/>
        <s v="COMUNITARIO" u="1"/>
        <s v="RAA" u="1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547.428968749999" createdVersion="8" refreshedVersion="8" minRefreshableVersion="3" recordCount="0" supportSubquery="1" supportAdvancedDrill="1" xr:uid="{3CDA7F5E-7AE2-4799-BB94-B04D8556493D}">
  <cacheSource type="external" connectionId="8"/>
  <cacheFields count="7">
    <cacheField name="[CandidaturasCulturas].[GRUPO_CULTURA].[GRUPO_CULTURA]" caption="GRUPO_CULTURA" numFmtId="0" hierarchy="21" level="1">
      <sharedItems count="26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Culturas Permanente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  <s v="Povoamento Florestal" u="1"/>
        <s v="Superfície Não Arborizada" u="1"/>
        <s v="Zonas De Proteção" u="1"/>
      </sharedItems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Measures].[Soma de N_BEN]" caption="Soma de N_BEN" numFmtId="0" hierarchy="65" level="32767"/>
    <cacheField name="Dummy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7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Dummy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7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7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5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8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4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3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6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4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3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4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6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3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2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0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9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0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9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8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7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0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9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8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18" cacheId="5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5:B13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Regiao Autonoma Da Madeira]" cap="Regiao Autonoma Da Madeira"/>
  </pageFields>
  <dataFields count="1">
    <dataField name="Soma de AREA" fld="4" baseField="0" baseItem="0"/>
  </dataFields>
  <chartFormats count="100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1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1" format="133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2" format="1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2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2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2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2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2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2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2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2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2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2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2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2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2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2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2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2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3" format="16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3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3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7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73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3" format="17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" format="175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3" format="176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3" format="177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78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3" format="17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3" format="18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8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3" format="182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3" format="183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3" format="184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3" format="185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3" format="186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3" format="187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6" format="18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89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9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9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92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93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9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9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96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9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2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2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2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20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20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20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8" columnCount="1" cacheId="540454766">
        <x15:pivotRow count="1">
          <x15:c>
            <x15:v>46.19</x15:v>
            <x15:x in="0"/>
          </x15:c>
        </x15:pivotRow>
        <x15:pivotRow count="1">
          <x15:c>
            <x15:v>20.03</x15:v>
            <x15:x in="0"/>
          </x15:c>
        </x15:pivotRow>
        <x15:pivotRow count="1">
          <x15:c>
            <x15:v>53.23</x15:v>
            <x15:x in="0"/>
          </x15:c>
        </x15:pivotRow>
        <x15:pivotRow count="1">
          <x15:c>
            <x15:v>812.55</x15:v>
            <x15:x in="0"/>
          </x15:c>
        </x15:pivotRow>
        <x15:pivotRow count="1">
          <x15:c>
            <x15:v>33.22</x15:v>
            <x15:x in="0"/>
          </x15:c>
        </x15:pivotRow>
        <x15:pivotRow count="1">
          <x15:c>
            <x15:v>10.15</x15:v>
            <x15:x in="0"/>
          </x15:c>
        </x15:pivotRow>
        <x15:pivotRow count="1">
          <x15:c>
            <x15:v>0.98</x15:v>
            <x15:x in="0"/>
          </x15:c>
        </x15:pivotRow>
        <x15:pivotRow count="1">
          <x15:c>
            <x15:v>976.35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BA9F3E-F609-4579-B7AD-60E03028220E}" name="PivotChartTable3" cacheId="26" applyNumberFormats="0" applyBorderFormats="0" applyFontFormats="0" applyPatternFormats="0" applyAlignmentFormats="0" applyWidthHeightFormats="1" dataCaption="Valores" updatedVersion="8" minRefreshableVersion="3" showMemberPropertyTips="0" showDataTips="0" useAutoFormatting="1" itemPrintTitles="1" createdVersion="8" indent="0" outline="1" outlineData="1" multipleFieldFilters="0" chartFormat="5">
  <location ref="A5:B12" firstHeaderRow="1" firstDataRow="1" firstDataCol="1" rowPageCount="3" colPageCount="1"/>
  <pivotFields count="6"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3">
    <pageField fld="1" hier="19" name="[CandidaturasCulturas].[TIPO_SUPERFICIE].&amp;[Superfície Agrícola]" cap="Superfície Agrícola"/>
    <pageField fld="2" hier="20" name="[CandidaturasCulturas].[OCUPA_SOLO].&amp;" cap=""/>
    <pageField fld="3" hier="21" name="[CandidaturasCulturas].[GRUPO_CULTURA].&amp;" cap=""/>
  </pageFields>
  <dataFields count="1">
    <dataField name="Soma de N_BEN" fld="4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7" columnCount="1" cacheId="101761686">
        <x15:pivotRow count="1">
          <x15:c>
            <x15:v>27485</x15:v>
          </x15:c>
        </x15:pivotRow>
        <x15:pivotRow count="1">
          <x15:c>
            <x15:v>5183</x15:v>
          </x15:c>
        </x15:pivotRow>
        <x15:pivotRow count="1">
          <x15:c>
            <x15:v>1432</x15:v>
          </x15:c>
        </x15:pivotRow>
        <x15:pivotRow count="1">
          <x15:c>
            <x15:v>47935</x15:v>
          </x15:c>
        </x15:pivotRow>
        <x15:pivotRow count="1">
          <x15:c>
            <x15:v>89725</x15:v>
          </x15:c>
        </x15:pivotRow>
        <x15:pivotRow count="1">
          <x15:c>
            <x15:v>12389</x15:v>
          </x15:c>
        </x15:pivotRow>
        <x15:pivotRow count="1">
          <x15:c>
            <x15:v>184149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Candidatur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30" cacheId="4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4:B13" firstHeaderRow="1" firstDataRow="1" firstDataCol="1" rowPageCount="2" colPageCount="1"/>
  <pivotFields count="5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2">
    <pageField fld="0" hier="3" name="[AreasCulturas].[TIPO_SUPERFICIE].&amp;[Superfície Agrícola]" cap="Superfície Agrícola"/>
    <pageField fld="1" hier="4" name="[AreasCulturas].[OCUPA_SOLO].&amp;[Culturas Temporárias]" cap="Culturas Temporárias"/>
  </pageFields>
  <dataFields count="1">
    <dataField name="Soma de AREA" fld="4" baseField="0" baseItem="0"/>
  </dataFields>
  <chartFormats count="28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1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1" format="133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869233458">
        <x15:pivotRow count="1">
          <x15:c>
            <x15:v>233421.8</x15:v>
            <x15:x in="0"/>
          </x15:c>
        </x15:pivotRow>
        <x15:pivotRow count="1">
          <x15:c>
            <x15:v>316.91000000000003</x15:v>
            <x15:x in="0"/>
          </x15:c>
        </x15:pivotRow>
        <x15:pivotRow count="1">
          <x15:c>
            <x15:v>439409.87</x15:v>
            <x15:x in="0"/>
          </x15:c>
        </x15:pivotRow>
        <x15:pivotRow count="1">
          <x15:c>
            <x15:v>51214.07</x15:v>
            <x15:x in="0"/>
          </x15:c>
        </x15:pivotRow>
        <x15:pivotRow count="1">
          <x15:c>
            <x15:v>46454.21</x15:v>
            <x15:x in="0"/>
          </x15:c>
        </x15:pivotRow>
        <x15:pivotRow count="1">
          <x15:c>
            <x15:v>4137.9799999999996</x15:v>
            <x15:x in="0"/>
          </x15:c>
        </x15:pivotRow>
        <x15:pivotRow count="1">
          <x15:c>
            <x15:v>1015.49</x15:v>
            <x15:x in="0"/>
          </x15:c>
        </x15:pivotRow>
        <x15:pivotRow count="1">
          <x15:c>
            <x15:v>65375.23</x15:v>
            <x15:x in="0"/>
          </x15:c>
        </x15:pivotRow>
        <x15:pivotRow count="1">
          <x15:c>
            <x15:v>841345.56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213285-6D76-4494-8F7D-3A1F336426AD}" name="PivotChartTable13" cacheId="3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4:D18" firstHeaderRow="1" firstDataRow="2" firstDataCol="1" rowPageCount="2" colPageCount="1"/>
  <pivotFields count="7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>
      <items count="5">
        <item s="1" x="0"/>
        <item x="1"/>
        <item x="2"/>
        <item x="3"/>
        <item x="4"/>
      </items>
    </pivotField>
    <pivotField axis="axisCol" allDrilled="1" subtotalTop="0" showAll="0" dataSourceSort="1" defaultSubtotal="0" defaultAttributeDrillState="1">
      <items count="2">
        <item s="1" x="0"/>
        <item s="1" x="1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2">
    <field x="4"/>
    <field x="0"/>
  </rowFields>
  <rowItems count="13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2">
    <pageField fld="1" hier="19" name="[CandidaturasCulturas].[TIPO_SUPERFICIE].&amp;[Superfície Agrícola]" cap="Superfície Agrícola"/>
    <pageField fld="5" hier="21" name="[CandidaturasCulturas].[GRUPO_CULTURA].&amp;" cap=""/>
  </pageFields>
  <dataFields count="1">
    <dataField name="Soma de N_BEN" fld="3" baseField="0" baseItem="0"/>
  </dataFields>
  <chartFormats count="3">
    <chartFormat chart="0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2">
    <rowHierarchyUsage hierarchyUsage="23"/>
    <rowHierarchyUsage hierarchyUsage="37"/>
  </rowHierarchiesUsage>
  <colHierarchiesUsage count="1">
    <colHierarchyUsage hierarchyUsage="2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13" columnCount="3" cacheId="1478716035"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85971</x15:v>
          </x15:c>
          <x15:c>
            <x15:v>74077</x15:v>
          </x15:c>
          <x15:c>
            <x15:v>160048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45056</x15:v>
          </x15:c>
          <x15:c>
            <x15:v>41437</x15:v>
          </x15:c>
          <x15:c>
            <x15:v>86493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1234</x15:v>
          </x15:c>
          <x15:c>
            <x15:v>1095</x15:v>
          </x15:c>
          <x15:c>
            <x15:v>2329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26189</x15:v>
          </x15:c>
          <x15:c>
            <x15:v>18832</x15:v>
          </x15:c>
          <x15:c>
            <x15:v>45021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5121</x15:v>
          </x15:c>
          <x15:c>
            <x15:v>3457</x15:v>
          </x15:c>
          <x15:c>
            <x15:v>8578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9788</x15:v>
          </x15:c>
          <x15:c>
            <x15:v>7667</x15:v>
          </x15:c>
          <x15:c>
            <x15:v>17455</x15:v>
          </x15:c>
        </x15:pivotRow>
        <x15:pivotRow count="3">
          <x15:c>
            <x15:v>173359</x15:v>
          </x15:c>
          <x15:c>
            <x15:v>146565</x15:v>
          </x15:c>
          <x15:c>
            <x15:v>319924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85946B-AC13-46A0-964F-6D66A7B83AC2}" name="PivotChartTable12" cacheId="30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1">
  <location ref="A3:D17" firstHeaderRow="1" firstDataRow="2" firstDataCol="1" rowPageCount="1" colPageCount="1"/>
  <pivotFields count="6"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dataField="1" subtotalTop="0" showAll="0" defaultSubtotal="0"/>
  </pivotFields>
  <rowFields count="2">
    <field x="3"/>
    <field x="4"/>
  </rowFields>
  <rowItems count="13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 t="grand">
      <x/>
    </i>
  </rowItems>
  <colFields count="1">
    <field x="1"/>
  </colFields>
  <colItems count="3">
    <i>
      <x/>
    </i>
    <i>
      <x v="1"/>
    </i>
    <i t="grand">
      <x/>
    </i>
  </colItems>
  <pageFields count="1">
    <pageField fld="0" hier="3" name="[AreasCulturas].[TIPO_SUPERFICIE].&amp;[Superfície Agrícola]" cap="Superfície Agrícola"/>
  </pageFields>
  <dataFields count="1">
    <dataField name="Soma de AREA" fld="5" baseField="0" baseItem="0"/>
  </dataFields>
  <chartFormats count="5"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multipleItemSelectionAllowed="1" dragToData="1">
      <members count="1" level="1">
        <member name="[AreasCulturas].[TIPO_SUPERFICIE].&amp;[Superfície Agrícola]"/>
      </members>
    </pivotHierarchy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2">
    <rowHierarchyUsage hierarchyUsage="9"/>
    <rowHierarchyUsage hierarchyUsage="37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3" cacheId="700748058"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521696.94</x15:v>
            <x15:x in="0"/>
          </x15:c>
          <x15:c>
            <x15:v>130433.47</x15:v>
            <x15:x in="0"/>
          </x15:c>
          <x15:c>
            <x15:v>652130.41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358654.99</x15:v>
            <x15:x in="0"/>
          </x15:c>
          <x15:c>
            <x15:v>152409.34</x15:v>
            <x15:x in="0"/>
          </x15:c>
          <x15:c>
            <x15:v>511064.33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42854.21</x15:v>
            <x15:x in="0"/>
          </x15:c>
          <x15:c>
            <x15:v>24082.18</x15:v>
            <x15:x in="0"/>
          </x15:c>
          <x15:c>
            <x15:v>66936.39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1681334.21</x15:v>
            <x15:x in="0"/>
          </x15:c>
          <x15:c>
            <x15:v>521029.42</x15:v>
            <x15:x in="0"/>
          </x15:c>
          <x15:c>
            <x15:v>2202363.63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79694.66</x15:v>
            <x15:x in="0"/>
          </x15:c>
          <x15:c>
            <x15:v>12414.8</x15:v>
            <x15:x in="0"/>
          </x15:c>
          <x15:c>
            <x15:v>92109.46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2148.0700000000002</x15:v>
            <x15:x in="0"/>
          </x15:c>
          <x15:c>
            <x15:v>976.35</x15:v>
            <x15:x in="0"/>
          </x15:c>
          <x15:c>
            <x15:v>3124.42</x15:v>
            <x15:x in="0"/>
          </x15:c>
        </x15:pivotRow>
        <x15:pivotRow count="3">
          <x15:c>
            <x15:v>2686383.08</x15:v>
            <x15:x in="0"/>
          </x15:c>
          <x15:c>
            <x15:v>841345.56</x15:v>
            <x15:x in="0"/>
          </x15:c>
          <x15:c>
            <x15:v>3527728.64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14" cacheId="4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4:B20" firstHeaderRow="1" firstDataRow="1" firstDataCol="1" rowPageCount="2" colPageCount="1"/>
  <pivotFields count="5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pageFields count="2">
    <pageField fld="0" hier="3" name="[AreasCulturas].[TIPO_SUPERFICIE].&amp;[Superfície Agrícola]" cap="Superfície Agrícola"/>
    <pageField fld="1" hier="4" name="[AreasCulturas].[OCUPA_SOLO].&amp;[Culturas Permanentes]" cap="Culturas Permanentes"/>
  </pageFields>
  <dataFields count="1">
    <dataField name="Soma de AREA" fld="4" baseField="0" baseItem="0"/>
  </dataFields>
  <chartFormats count="27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1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6" columnCount="1" cacheId="938927389">
        <x15:pivotRow count="1">
          <x15:c>
            <x15:v>13211.01</x15:v>
            <x15:x in="0"/>
          </x15:c>
        </x15:pivotRow>
        <x15:pivotRow count="1">
          <x15:c>
            <x15:v>72.349999999999994</x15:v>
            <x15:x in="0"/>
          </x15:c>
        </x15:pivotRow>
        <x15:pivotRow count="1">
          <x15:c>
            <x15:v>172.96</x15:v>
            <x15:x in="0"/>
          </x15:c>
        </x15:pivotRow>
        <x15:pivotRow count="1">
          <x15:c>
            <x15:v>210353.94</x15:v>
            <x15:x in="0"/>
          </x15:c>
        </x15:pivotRow>
        <x15:pivotRow count="1">
          <x15:c>
            <x15:v>28244.12</x15:v>
            <x15:x in="0"/>
          </x15:c>
        </x15:pivotRow>
        <x15:pivotRow count="1">
          <x15:c>
            <x15:v>12220.38</x15:v>
            <x15:x in="0"/>
          </x15:c>
        </x15:pivotRow>
        <x15:pivotRow count="1">
          <x15:c>
            <x15:v>30256.98</x15:v>
            <x15:x in="0"/>
          </x15:c>
        </x15:pivotRow>
        <x15:pivotRow count="1">
          <x15:c>
            <x15:v>318181.49</x15:v>
            <x15:x in="0"/>
          </x15:c>
        </x15:pivotRow>
        <x15:pivotRow count="1">
          <x15:c>
            <x15:v>800.47</x15:v>
            <x15:x in="0"/>
          </x15:c>
        </x15:pivotRow>
        <x15:pivotRow count="1">
          <x15:c>
            <x15:v>294.63</x15:v>
            <x15:x in="0"/>
          </x15:c>
        </x15:pivotRow>
        <x15:pivotRow count="1">
          <x15:c>
            <x15:v>8991.09</x15:v>
            <x15:x in="0"/>
          </x15:c>
        </x15:pivotRow>
        <x15:pivotRow count="1">
          <x15:c>
            <x15:v>338867.85</x15:v>
            <x15:x in="0"/>
          </x15:c>
        </x15:pivotRow>
        <x15:pivotRow count="1">
          <x15:c>
            <x15:v>1597355.04</x15:v>
            <x15:x in="0"/>
          </x15:c>
        </x15:pivotRow>
        <x15:pivotRow count="1">
          <x15:c>
            <x15:v>4.6500000000000004</x15:v>
            <x15:x in="0"/>
          </x15:c>
        </x15:pivotRow>
        <x15:pivotRow count="1">
          <x15:c>
            <x15:v>127356.12</x15:v>
            <x15:x in="0"/>
          </x15:c>
        </x15:pivotRow>
        <x15:pivotRow count="1">
          <x15:c>
            <x15:v>2686383.08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45D027-150B-45BB-AA6C-F24023E9DD6B}" name="PivotChartTable24" cacheId="3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4:H22" firstHeaderRow="1" firstDataRow="3" firstDataCol="1" rowPageCount="2" colPageCount="1"/>
  <pivotFields count="7">
    <pivotField axis="axisCol" allDrilled="1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allDrilled="1" subtotalTop="0" showAll="0" sortType="descending" defaultSubtotal="0" defaultAttributeDrillState="1">
      <items count="15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1"/>
  </rowFields>
  <rowItems count="16">
    <i>
      <x v="12"/>
    </i>
    <i>
      <x v="7"/>
    </i>
    <i>
      <x v="14"/>
    </i>
    <i>
      <x v="3"/>
    </i>
    <i>
      <x v="6"/>
    </i>
    <i>
      <x v="4"/>
    </i>
    <i>
      <x/>
    </i>
    <i>
      <x v="11"/>
    </i>
    <i>
      <x v="5"/>
    </i>
    <i>
      <x v="10"/>
    </i>
    <i>
      <x v="8"/>
    </i>
    <i>
      <x v="2"/>
    </i>
    <i>
      <x v="9"/>
    </i>
    <i>
      <x v="1"/>
    </i>
    <i>
      <x v="13"/>
    </i>
    <i t="grand">
      <x/>
    </i>
  </rowItems>
  <colFields count="2">
    <field x="4"/>
    <field x="0"/>
  </colFields>
  <colItems count="7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 t="grand">
      <x/>
    </i>
  </colItems>
  <pageFields count="2">
    <pageField fld="2" hier="19" name="[CandidaturasCulturas].[TIPO_SUPERFICIE].&amp;[Superfície Agrícola]" cap="Superfície Agrícola"/>
    <pageField fld="3" hier="20" name="[CandidaturasCulturas].[OCUPA_SOLO].&amp;[Culturas Permanentes]" cap="Culturas Permanentes"/>
  </pageFields>
  <dataFields count="1">
    <dataField name="Soma de N_BEN" fld="5" baseField="0" baseItem="0"/>
  </dataFields>
  <chartFormats count="60">
    <chartFormat chart="0" format="19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20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21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22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3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24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25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26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27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28" series="1">
      <pivotArea type="data" outline="0" fieldPosition="0">
        <references count="2">
          <reference field="0" count="1" selected="0">
            <x v="3"/>
          </reference>
          <reference field="4" count="1" selected="0">
            <x v="1"/>
          </reference>
        </references>
      </pivotArea>
    </chartFormat>
    <chartFormat chart="0" format="29" series="1">
      <pivotArea type="data" outline="0" fieldPosition="0">
        <references count="2">
          <reference field="0" count="1" selected="0">
            <x v="4"/>
          </reference>
          <reference field="4" count="1" selected="0">
            <x v="1"/>
          </reference>
        </references>
      </pivotArea>
    </chartFormat>
    <chartFormat chart="0" format="30" series="1">
      <pivotArea type="data" outline="0" fieldPosition="0">
        <references count="2">
          <reference field="0" count="1" selected="0">
            <x v="2"/>
          </reference>
          <reference field="4" count="1" selected="0">
            <x v="1"/>
          </reference>
        </references>
      </pivotArea>
    </chartFormat>
    <chartFormat chart="0" format="31" series="1">
      <pivotArea type="data" outline="0" fieldPosition="0">
        <references count="2">
          <reference field="0" count="1" selected="0">
            <x v="1"/>
          </reference>
          <reference field="4" count="1" selected="0">
            <x v="1"/>
          </reference>
        </references>
      </pivotArea>
    </chartFormat>
    <chartFormat chart="0" format="32" series="1">
      <pivotArea type="data" outline="0" fieldPosition="0">
        <references count="2">
          <reference field="0" count="1" selected="0">
            <x v="6"/>
          </reference>
          <reference field="4" count="1" selected="0">
            <x v="1"/>
          </reference>
        </references>
      </pivotArea>
    </chartFormat>
    <chartFormat chart="0" format="33" series="1">
      <pivotArea type="data" outline="0" fieldPosition="0">
        <references count="2">
          <reference field="0" count="1" selected="0">
            <x v="0"/>
          </reference>
          <reference field="4" count="1" selected="0">
            <x v="1"/>
          </reference>
        </references>
      </pivotArea>
    </chartFormat>
    <chartFormat chart="0" format="34" series="1">
      <pivotArea type="data" outline="0" fieldPosition="0">
        <references count="2">
          <reference field="0" count="1" selected="0">
            <x v="7"/>
          </reference>
          <reference field="4" count="1" selected="0">
            <x v="1"/>
          </reference>
        </references>
      </pivotArea>
    </chartFormat>
    <chartFormat chart="0" format="35" series="1">
      <pivotArea type="data" outline="0" fieldPosition="0">
        <references count="2">
          <reference field="0" count="1" selected="0">
            <x v="5"/>
          </reference>
          <reference field="4" count="1" selected="0">
            <x v="1"/>
          </reference>
        </references>
      </pivotArea>
    </chartFormat>
    <chartFormat chart="0" format="36" series="1">
      <pivotArea type="data" outline="0" fieldPosition="0">
        <references count="2">
          <reference field="0" count="1" selected="0">
            <x v="8"/>
          </reference>
          <reference field="4" count="1" selected="0">
            <x v="1"/>
          </reference>
        </references>
      </pivotArea>
    </chartFormat>
    <chartFormat chart="0" format="37" series="1">
      <pivotArea type="data" outline="0" fieldPosition="0">
        <references count="2">
          <reference field="0" count="1" selected="0">
            <x v="3"/>
          </reference>
          <reference field="4" count="1" selected="0">
            <x v="2"/>
          </reference>
        </references>
      </pivotArea>
    </chartFormat>
    <chartFormat chart="0" format="38" series="1">
      <pivotArea type="data" outline="0" fieldPosition="0">
        <references count="2">
          <reference field="0" count="1" selected="0">
            <x v="4"/>
          </reference>
          <reference field="4" count="1" selected="0">
            <x v="2"/>
          </reference>
        </references>
      </pivotArea>
    </chartFormat>
    <chartFormat chart="0" format="39" series="1">
      <pivotArea type="data" outline="0" fieldPosition="0">
        <references count="2">
          <reference field="0" count="1" selected="0">
            <x v="2"/>
          </reference>
          <reference field="4" count="1" selected="0">
            <x v="2"/>
          </reference>
        </references>
      </pivotArea>
    </chartFormat>
    <chartFormat chart="0" format="40" series="1">
      <pivotArea type="data" outline="0" fieldPosition="0">
        <references count="2">
          <reference field="0" count="1" selected="0">
            <x v="1"/>
          </reference>
          <reference field="4" count="1" selected="0">
            <x v="2"/>
          </reference>
        </references>
      </pivotArea>
    </chartFormat>
    <chartFormat chart="0" format="41" series="1">
      <pivotArea type="data" outline="0" fieldPosition="0">
        <references count="2">
          <reference field="0" count="1" selected="0">
            <x v="6"/>
          </reference>
          <reference field="4" count="1" selected="0">
            <x v="2"/>
          </reference>
        </references>
      </pivotArea>
    </chartFormat>
    <chartFormat chart="0" format="42" series="1">
      <pivotArea type="data" outline="0" fieldPosition="0">
        <references count="2">
          <reference field="0" count="1" selected="0">
            <x v="0"/>
          </reference>
          <reference field="4" count="1" selected="0">
            <x v="2"/>
          </reference>
        </references>
      </pivotArea>
    </chartFormat>
    <chartFormat chart="0" format="43" series="1">
      <pivotArea type="data" outline="0" fieldPosition="0">
        <references count="2">
          <reference field="0" count="1" selected="0">
            <x v="7"/>
          </reference>
          <reference field="4" count="1" selected="0">
            <x v="2"/>
          </reference>
        </references>
      </pivotArea>
    </chartFormat>
    <chartFormat chart="0" format="44" series="1">
      <pivotArea type="data" outline="0" fieldPosition="0">
        <references count="2">
          <reference field="0" count="1" selected="0">
            <x v="5"/>
          </reference>
          <reference field="4" count="1" selected="0">
            <x v="2"/>
          </reference>
        </references>
      </pivotArea>
    </chartFormat>
    <chartFormat chart="0" format="45" series="1">
      <pivotArea type="data" outline="0" fieldPosition="0">
        <references count="2">
          <reference field="0" count="1" selected="0">
            <x v="8"/>
          </reference>
          <reference field="4" count="1" selected="0">
            <x v="2"/>
          </reference>
        </references>
      </pivotArea>
    </chartFormat>
    <chartFormat chart="0" format="46" series="1">
      <pivotArea type="data" outline="0" fieldPosition="0">
        <references count="2"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0" format="47" series="1">
      <pivotArea type="data" outline="0" fieldPosition="0">
        <references count="2">
          <reference field="0" count="1" selected="0">
            <x v="4"/>
          </reference>
          <reference field="4" count="1" selected="0">
            <x v="3"/>
          </reference>
        </references>
      </pivotArea>
    </chartFormat>
    <chartFormat chart="0" format="48" series="1">
      <pivotArea type="data" outline="0" fieldPosition="0">
        <references count="2">
          <reference field="0" count="1" selected="0">
            <x v="2"/>
          </reference>
          <reference field="4" count="1" selected="0">
            <x v="3"/>
          </reference>
        </references>
      </pivotArea>
    </chartFormat>
    <chartFormat chart="0" format="49" series="1">
      <pivotArea type="data" outline="0" fieldPosition="0">
        <references count="2">
          <reference field="0" count="1" selected="0">
            <x v="1"/>
          </reference>
          <reference field="4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0" count="1" selected="0">
            <x v="6"/>
          </reference>
          <reference field="4" count="1" selected="0">
            <x v="3"/>
          </reference>
        </references>
      </pivotArea>
    </chartFormat>
    <chartFormat chart="0" format="51" series="1">
      <pivotArea type="data" outline="0" fieldPosition="0">
        <references count="2"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2" series="1">
      <pivotArea type="data" outline="0" fieldPosition="0">
        <references count="2">
          <reference field="0" count="1" selected="0">
            <x v="7"/>
          </reference>
          <reference field="4" count="1" selected="0">
            <x v="3"/>
          </reference>
        </references>
      </pivotArea>
    </chartFormat>
    <chartFormat chart="0" format="53" series="1">
      <pivotArea type="data" outline="0" fieldPosition="0">
        <references count="2">
          <reference field="0" count="1" selected="0">
            <x v="5"/>
          </reference>
          <reference field="4" count="1" selected="0">
            <x v="3"/>
          </reference>
        </references>
      </pivotArea>
    </chartFormat>
    <chartFormat chart="0" format="54" series="1">
      <pivotArea type="data" outline="0" fieldPosition="0">
        <references count="2">
          <reference field="0" count="1" selected="0">
            <x v="8"/>
          </reference>
          <reference field="4" count="1" selected="0">
            <x v="3"/>
          </reference>
        </references>
      </pivotArea>
    </chartFormat>
    <chartFormat chart="0" format="55" series="1">
      <pivotArea type="data" outline="0" fieldPosition="0">
        <references count="2">
          <reference field="0" count="1" selected="0">
            <x v="3"/>
          </reference>
          <reference field="4" count="1" selected="0">
            <x v="4"/>
          </reference>
        </references>
      </pivotArea>
    </chartFormat>
    <chartFormat chart="0" format="56" series="1">
      <pivotArea type="data" outline="0" fieldPosition="0">
        <references count="2">
          <reference field="0" count="1" selected="0">
            <x v="4"/>
          </reference>
          <reference field="4" count="1" selected="0">
            <x v="4"/>
          </reference>
        </references>
      </pivotArea>
    </chartFormat>
    <chartFormat chart="0" format="57" series="1">
      <pivotArea type="data" outline="0" fieldPosition="0">
        <references count="2">
          <reference field="0" count="1" selected="0">
            <x v="2"/>
          </reference>
          <reference field="4" count="1" selected="0">
            <x v="4"/>
          </reference>
        </references>
      </pivotArea>
    </chartFormat>
    <chartFormat chart="0" format="58" series="1">
      <pivotArea type="data" outline="0" fieldPosition="0">
        <references count="2">
          <reference field="0" count="1" selected="0">
            <x v="1"/>
          </reference>
          <reference field="4" count="1" selected="0">
            <x v="4"/>
          </reference>
        </references>
      </pivotArea>
    </chartFormat>
    <chartFormat chart="0" format="59" series="1">
      <pivotArea type="data" outline="0" fieldPosition="0">
        <references count="2">
          <reference field="0" count="1" selected="0">
            <x v="6"/>
          </reference>
          <reference field="4" count="1" selected="0">
            <x v="4"/>
          </reference>
        </references>
      </pivotArea>
    </chartFormat>
    <chartFormat chart="0" format="60" series="1">
      <pivotArea type="data" outline="0" fieldPosition="0">
        <references count="2">
          <reference field="0" count="1" selected="0">
            <x v="0"/>
          </reference>
          <reference field="4" count="1" selected="0">
            <x v="4"/>
          </reference>
        </references>
      </pivotArea>
    </chartFormat>
    <chartFormat chart="0" format="61" series="1">
      <pivotArea type="data" outline="0" fieldPosition="0">
        <references count="2">
          <reference field="0" count="1" selected="0">
            <x v="7"/>
          </reference>
          <reference field="4" count="1" selected="0">
            <x v="4"/>
          </reference>
        </references>
      </pivotArea>
    </chartFormat>
    <chartFormat chart="0" format="62" series="1">
      <pivotArea type="data" outline="0" fieldPosition="0">
        <references count="2">
          <reference field="0" count="1" selected="0">
            <x v="5"/>
          </reference>
          <reference field="4" count="1" selected="0">
            <x v="4"/>
          </reference>
        </references>
      </pivotArea>
    </chartFormat>
    <chartFormat chart="0" format="63" series="1">
      <pivotArea type="data" outline="0" fieldPosition="0">
        <references count="2">
          <reference field="0" count="1" selected="0">
            <x v="8"/>
          </reference>
          <reference field="4" count="1" selected="0">
            <x v="4"/>
          </reference>
        </references>
      </pivotArea>
    </chartFormat>
    <chartFormat chart="0" format="64" series="1">
      <pivotArea type="data" outline="0" fieldPosition="0">
        <references count="2">
          <reference field="0" count="1" selected="0">
            <x v="3"/>
          </reference>
          <reference field="4" count="1" selected="0">
            <x v="5"/>
          </reference>
        </references>
      </pivotArea>
    </chartFormat>
    <chartFormat chart="0" format="65" series="1">
      <pivotArea type="data" outline="0" fieldPosition="0">
        <references count="2">
          <reference field="0" count="1" selected="0">
            <x v="4"/>
          </reference>
          <reference field="4" count="1" selected="0">
            <x v="5"/>
          </reference>
        </references>
      </pivotArea>
    </chartFormat>
    <chartFormat chart="0" format="66" series="1">
      <pivotArea type="data" outline="0" fieldPosition="0">
        <references count="2">
          <reference field="0" count="1" selected="0">
            <x v="2"/>
          </reference>
          <reference field="4" count="1" selected="0">
            <x v="5"/>
          </reference>
        </references>
      </pivotArea>
    </chartFormat>
    <chartFormat chart="0" format="67" series="1">
      <pivotArea type="data" outline="0" fieldPosition="0">
        <references count="2">
          <reference field="0" count="1" selected="0">
            <x v="1"/>
          </reference>
          <reference field="4" count="1" selected="0">
            <x v="5"/>
          </reference>
        </references>
      </pivotArea>
    </chartFormat>
    <chartFormat chart="0" format="68" series="1">
      <pivotArea type="data" outline="0" fieldPosition="0">
        <references count="2">
          <reference field="0" count="1" selected="0">
            <x v="6"/>
          </reference>
          <reference field="4" count="1" selected="0">
            <x v="5"/>
          </reference>
        </references>
      </pivotArea>
    </chartFormat>
    <chartFormat chart="0" format="69" series="1">
      <pivotArea type="data" outline="0" fieldPosition="0">
        <references count="2">
          <reference field="0" count="1" selected="0">
            <x v="0"/>
          </reference>
          <reference field="4" count="1" selected="0">
            <x v="5"/>
          </reference>
        </references>
      </pivotArea>
    </chartFormat>
    <chartFormat chart="0" format="70" series="1">
      <pivotArea type="data" outline="0" fieldPosition="0">
        <references count="2">
          <reference field="0" count="1" selected="0">
            <x v="7"/>
          </reference>
          <reference field="4" count="1" selected="0">
            <x v="5"/>
          </reference>
        </references>
      </pivotArea>
    </chartFormat>
    <chartFormat chart="0" format="71" series="1">
      <pivotArea type="data" outline="0" fieldPosition="0">
        <references count="2">
          <reference field="0" count="1" selected="0">
            <x v="5"/>
          </reference>
          <reference field="4" count="1" selected="0">
            <x v="5"/>
          </reference>
        </references>
      </pivotArea>
    </chartFormat>
    <chartFormat chart="0" format="72" series="1">
      <pivotArea type="data" outline="0" fieldPosition="0">
        <references count="2">
          <reference field="0" count="1" selected="0">
            <x v="8"/>
          </reference>
          <reference field="4" count="1" selected="0">
            <x v="5"/>
          </reference>
        </references>
      </pivotArea>
    </chartFormat>
    <chartFormat chart="0" format="7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0"/>
          </reference>
        </references>
      </pivotArea>
    </chartFormat>
    <chartFormat chart="0" format="7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4" count="1" selected="0">
            <x v="1"/>
          </reference>
        </references>
      </pivotArea>
    </chartFormat>
    <chartFormat chart="0" format="7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4" count="1" selected="0">
            <x v="2"/>
          </reference>
        </references>
      </pivotArea>
    </chartFormat>
    <chartFormat chart="0" format="7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0" format="7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4" count="1" selected="0">
            <x v="4"/>
          </reference>
        </references>
      </pivotArea>
    </chartFormat>
    <chartFormat chart="0" format="7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4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"/>
        <member name="[CandidaturasCulturas].[GRUPO_CULTURA].&amp;[Flores]"/>
        <member name=""/>
        <member name="[CandidaturasCulturas].[GRUPO_CULTURA].&amp;[Cereais]"/>
        <member name="[CandidaturasCulturas].[GRUPO_CULTURA].&amp;[Pousios]"/>
        <member name=""/>
        <member name="[CandidaturasCulturas].[GRUPO_CULTURA].&amp;[Hortícolas]"/>
        <member name="[CandidaturasCulturas].[GRUPO_CULTURA].&amp;[Forrageiras]"/>
        <member name="[CandidaturasCulturas].[GRUPO_CULTURA].&amp;[Leguminosas]"/>
        <member name="[CandidaturasCulturas].[GRUPO_CULTURA].&amp;[Oleaginosas]"/>
        <member name=""/>
        <member name="[CandidaturasCulturas].[GRUPO_CULTURA].&amp;[Zonas De Proteção]"/>
        <member name=""/>
        <member name=""/>
        <member name=""/>
        <member name=""/>
        <member name="[CandidaturasCulturas].[GRUPO_CULTURA].&amp;[Povoamento Florestal]"/>
        <member name=""/>
        <member name=""/>
        <member name=""/>
        <member name="[CandidaturasCulturas].[GRUPO_CULTURA].&amp;[Superfície Não Arborizada]"/>
        <member name=""/>
        <member name="[CandidaturasCulturas].[GRUPO_CULTURA].&amp;[Outras Culturas Temporárias]"/>
        <member name="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21"/>
  </rowHierarchiesUsage>
  <colHierarchiesUsage count="2">
    <colHierarchyUsage hierarchyUsage="23"/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16" columnCount="7" cacheId="397666842">
        <x15:pivotRow count="7">
          <x15:c>
            <x15:v>58985</x15:v>
          </x15:c>
          <x15:c>
            <x15:v>32551</x15:v>
          </x15:c>
          <x15:c>
            <x15:v>1004</x15:v>
          </x15:c>
          <x15:c>
            <x15:v>20500</x15:v>
          </x15:c>
          <x15:c>
            <x15:v>3986</x15:v>
          </x15:c>
          <x15:c>
            <x15:v>304</x15:v>
          </x15:c>
          <x15:c>
            <x15:v>117330</x15:v>
          </x15:c>
        </x15:pivotRow>
        <x15:pivotRow count="7">
          <x15:c>
            <x15:v>41756</x15:v>
          </x15:c>
          <x15:c>
            <x15:v>28123</x15:v>
          </x15:c>
          <x15:c>
            <x15:v>133</x15:v>
          </x15:c>
          <x15:c>
            <x15:v>16856</x15:v>
          </x15:c>
          <x15:c>
            <x15:v>2182</x15:v>
          </x15:c>
          <x15:c t="e">
            <x15:v/>
          </x15:c>
          <x15:c>
            <x15:v>89050</x15:v>
          </x15:c>
        </x15:pivotRow>
        <x15:pivotRow count="7">
          <x15:c>
            <x15:v>43271</x15:v>
          </x15:c>
          <x15:c>
            <x15:v>16057</x15:v>
          </x15:c>
          <x15:c>
            <x15:v>346</x15:v>
          </x15:c>
          <x15:c>
            <x15:v>3235</x15:v>
          </x15:c>
          <x15:c>
            <x15:v>697</x15:v>
          </x15:c>
          <x15:c>
            <x15:v>2794</x15:v>
          </x15:c>
          <x15:c>
            <x15:v>66400</x15:v>
          </x15:c>
        </x15:pivotRow>
        <x15:pivotRow count="7">
          <x15:c>
            <x15:v>32560</x15:v>
          </x15:c>
          <x15:c>
            <x15:v>7748</x15:v>
          </x15:c>
          <x15:c>
            <x15:v>133</x15:v>
          </x15:c>
          <x15:c>
            <x15:v>3195</x15:v>
          </x15:c>
          <x15:c>
            <x15:v>2742</x15:v>
          </x15:c>
          <x15:c>
            <x15:v>289</x15:v>
          </x15:c>
          <x15:c>
            <x15:v>46667</x15:v>
          </x15:c>
        </x15:pivotRow>
        <x15:pivotRow count="7">
          <x15:c>
            <x15:v>25124</x15:v>
          </x15:c>
          <x15:c>
            <x15:v>13618</x15:v>
          </x15:c>
          <x15:c>
            <x15:v>190</x15:v>
          </x15:c>
          <x15:c>
            <x15:v>3594</x15:v>
          </x15:c>
          <x15:c>
            <x15:v>3323</x15:v>
          </x15:c>
          <x15:c>
            <x15:v>488</x15:v>
          </x15:c>
          <x15:c>
            <x15:v>46337</x15:v>
          </x15:c>
        </x15:pivotRow>
        <x15:pivotRow count="7">
          <x15:c>
            <x15:v>12150</x15:v>
          </x15:c>
          <x15:c>
            <x15:v>6818</x15:v>
          </x15:c>
          <x15:c>
            <x15:v>149</x15:v>
          </x15:c>
          <x15:c>
            <x15:v>786</x15:v>
          </x15:c>
          <x15:c>
            <x15:v>493</x15:v>
          </x15:c>
          <x15:c>
            <x15:v>2466</x15:v>
          </x15:c>
          <x15:c>
            <x15:v>22862</x15:v>
          </x15:c>
        </x15:pivotRow>
        <x15:pivotRow count="7">
          <x15:c>
            <x15:v>5358</x15:v>
          </x15:c>
          <x15:c>
            <x15:v>4157</x15:v>
          </x15:c>
          <x15:c>
            <x15:v>251</x15:v>
          </x15:c>
          <x15:c>
            <x15:v>3125</x15:v>
          </x15:c>
          <x15:c>
            <x15:v>1466</x15:v>
          </x15:c>
          <x15:c>
            <x15:v>1049</x15:v>
          </x15:c>
          <x15:c>
            <x15:v>15406</x15:v>
          </x15:c>
        </x15:pivotRow>
        <x15:pivotRow count="7">
          <x15:c>
            <x15:v>4666</x15:v>
          </x15:c>
          <x15:c>
            <x15:v>2177</x15:v>
          </x15:c>
          <x15:c>
            <x15:v>193</x15:v>
          </x15:c>
          <x15:c>
            <x15:v>6937</x15:v>
          </x15:c>
          <x15:c>
            <x15:v>1432</x15:v>
          </x15:c>
          <x15:c t="e">
            <x15:v/>
          </x15:c>
          <x15:c>
            <x15:v>15405</x15:v>
          </x15:c>
        </x15:pivotRow>
        <x15:pivotRow count="7">
          <x15:c>
            <x15:v>1383</x15:v>
          </x15:c>
          <x15:c>
            <x15:v>634</x15:v>
          </x15:c>
          <x15:c>
            <x15:v>28</x15:v>
          </x15:c>
          <x15:c>
            <x15:v>482</x15:v>
          </x15:c>
          <x15:c>
            <x15:v>309</x15:v>
          </x15:c>
          <x15:c>
            <x15:v>5294</x15:v>
          </x15:c>
          <x15:c>
            <x15:v>8130</x15:v>
          </x15:c>
        </x15:pivotRow>
        <x15:pivotRow count="7">
          <x15:c>
            <x15:v>1308</x15:v>
          </x15:c>
          <x15:c>
            <x15:v>1390</x15:v>
          </x15:c>
          <x15:c>
            <x15:v>13</x15:v>
          </x15:c>
          <x15:c>
            <x15:v>257</x15:v>
          </x15:c>
          <x15:c>
            <x15:v>601</x15:v>
          </x15:c>
          <x15:c>
            <x15:v>23</x15:v>
          </x15:c>
          <x15:c>
            <x15:v>3592</x15:v>
          </x15:c>
        </x15:pivotRow>
        <x15:pivotRow count="7">
          <x15:c>
            <x15:v>178</x15:v>
          </x15:c>
          <x15:c>
            <x15:v>98</x15:v>
          </x15:c>
          <x15:c>
            <x15:v>9</x15:v>
          </x15:c>
          <x15:c>
            <x15:v>58</x15:v>
          </x15:c>
          <x15:c>
            <x15:v>8</x15:v>
          </x15:c>
          <x15:c>
            <x15:v>786</x15:v>
          </x15:c>
          <x15:c>
            <x15:v>1137</x15:v>
          </x15:c>
        </x15:pivotRow>
        <x15:pivotRow count="7">
          <x15:c>
            <x15:v>918</x15:v>
          </x15:c>
          <x15:c>
            <x15:v>77</x15:v>
          </x15:c>
          <x15:c>
            <x15:v>1</x15:v>
          </x15:c>
          <x15:c>
            <x15:v>10</x15:v>
          </x15:c>
          <x15:c>
            <x15:v>5</x15:v>
          </x15:c>
          <x15:c t="e">
            <x15:v/>
          </x15:c>
          <x15:c>
            <x15:v>1011</x15:v>
          </x15:c>
        </x15:pivotRow>
        <x15:pivotRow count="7">
          <x15:c>
            <x15:v>140</x15:v>
          </x15:c>
          <x15:c>
            <x15:v>74</x15:v>
          </x15:c>
          <x15:c>
            <x15:v>2</x15:v>
          </x15:c>
          <x15:c>
            <x15:v>40</x15:v>
          </x15:c>
          <x15:c>
            <x15:v>8</x15:v>
          </x15:c>
          <x15:c>
            <x15:v>39</x15:v>
          </x15:c>
          <x15:c>
            <x15:v>303</x15:v>
          </x15:c>
        </x15:pivotRow>
        <x15:pivotRow count="7">
          <x15:c>
            <x15:v>7</x15:v>
          </x15:c>
          <x15:c>
            <x15:v>8</x15:v>
          </x15:c>
          <x15:c t="e">
            <x15:v/>
          </x15:c>
          <x15:c>
            <x15:v>5</x15:v>
          </x15:c>
          <x15:c>
            <x15:v>2</x15:v>
          </x15:c>
          <x15:c>
            <x15:v>13</x15:v>
          </x15:c>
          <x15:c>
            <x15:v>35</x15:v>
          </x15:c>
        </x15:pivotRow>
        <x15:pivotRow count="7">
          <x15:c t="e">
            <x15:v/>
          </x15:c>
          <x15:c t="e">
            <x15:v/>
          </x15:c>
          <x15:c>
            <x15:v>1</x15:v>
          </x15:c>
          <x15:c t="e">
            <x15:v/>
          </x15:c>
          <x15:c t="e">
            <x15:v/>
          </x15:c>
          <x15:c t="e">
            <x15:v/>
          </x15:c>
          <x15:c>
            <x15:v>1</x15:v>
          </x15:c>
        </x15:pivotRow>
        <x15:pivotRow count="7">
          <x15:c>
            <x15:v>227804</x15:v>
          </x15:c>
          <x15:c>
            <x15:v>113530</x15:v>
          </x15:c>
          <x15:c>
            <x15:v>2453</x15:v>
          </x15:c>
          <x15:c>
            <x15:v>59080</x15:v>
          </x15:c>
          <x15:c>
            <x15:v>17254</x15:v>
          </x15:c>
          <x15:c>
            <x15:v>13545</x15:v>
          </x15:c>
          <x15:c>
            <x15:v>433666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8134D0-6D19-4834-B163-7A0366DC8E8F}" name="PivotChartTable27" cacheId="5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:B8" firstHeaderRow="1" firstDataRow="1" firstDataCol="1"/>
  <pivotFields count="3">
    <pivotField dataField="1" subtotalTop="0" showAll="0" defaultSubtotal="0"/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a de N_BEN" fld="0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1934163267">
        <x15:pivotRow count="1">
          <x15:c>
            <x15:v>27979</x15:v>
            <x15:x in="0"/>
          </x15:c>
        </x15:pivotRow>
        <x15:pivotRow count="1">
          <x15:c>
            <x15:v>5202</x15:v>
            <x15:x in="0"/>
          </x15:c>
        </x15:pivotRow>
        <x15:pivotRow count="1">
          <x15:c>
            <x15:v>1517</x15:v>
            <x15:x in="0"/>
          </x15:c>
        </x15:pivotRow>
        <x15:pivotRow count="1">
          <x15:c>
            <x15:v>48548</x15:v>
            <x15:x in="0"/>
          </x15:c>
        </x15:pivotRow>
        <x15:pivotRow count="1">
          <x15:c>
            <x15:v>90014</x15:v>
            <x15:x in="0"/>
          </x15:c>
        </x15:pivotRow>
        <x15:pivotRow count="1">
          <x15:c>
            <x15:v>12513</x15:v>
            <x15:x in="0"/>
          </x15:c>
        </x15:pivotRow>
        <x15:pivotRow count="1">
          <x15:c>
            <x15:v>185773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9ECA75-B820-4EE8-AA74-AF1E29B45ECB}" name="PivotChartTable28" cacheId="5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:B8" firstHeaderRow="1" firstDataRow="1" firstDataCol="1"/>
  <pivotFields count="3">
    <pivotField allDrilled="1" subtotalTop="0" showAll="0" dataSourceSort="1" defaultSubtotal="0" defaultAttributeDrillState="1"/>
    <pivotField dataField="1" subtotalTop="0" showAll="0" defaultSubtotal="0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a de AREA" fld="1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899843126">
        <x15:pivotRow count="1">
          <x15:c>
            <x15:v>2260582.58</x15:v>
            <x15:x in="0"/>
          </x15:c>
        </x15:pivotRow>
        <x15:pivotRow count="1">
          <x15:c>
            <x15:v>98327.59</x15:v>
            <x15:x in="0"/>
          </x15:c>
        </x15:pivotRow>
        <x15:pivotRow count="1">
          <x15:c>
            <x15:v>68592.44</x15:v>
            <x15:x in="0"/>
          </x15:c>
        </x15:pivotRow>
        <x15:pivotRow count="1">
          <x15:c>
            <x15:v>538509.1</x15:v>
            <x15:x in="0"/>
          </x15:c>
        </x15:pivotRow>
        <x15:pivotRow count="1">
          <x15:c>
            <x15:v>678317.83</x15:v>
            <x15:x in="0"/>
          </x15:c>
        </x15:pivotRow>
        <x15:pivotRow count="1">
          <x15:c>
            <x15:v>4869.7</x15:v>
            <x15:x in="0"/>
          </x15:c>
        </x15:pivotRow>
        <x15:pivotRow count="1">
          <x15:c>
            <x15:v>3649199.24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1" cacheId="3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10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1" hier="3" name="[AreasCulturas].[TIPO_SUPERFICIE].[All]" cap="All"/>
  </pageFields>
  <dataFields count="1">
    <dataField name="Soma de AREA" fld="2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1378581396">
        <x15:pivotRow count="1">
          <x15:c>
            <x15:v>2260582.58</x15:v>
            <x15:x in="0"/>
          </x15:c>
        </x15:pivotRow>
        <x15:pivotRow count="1">
          <x15:c>
            <x15:v>98327.59</x15:v>
            <x15:x in="0"/>
          </x15:c>
        </x15:pivotRow>
        <x15:pivotRow count="1">
          <x15:c>
            <x15:v>68592.44</x15:v>
            <x15:x in="0"/>
          </x15:c>
        </x15:pivotRow>
        <x15:pivotRow count="1">
          <x15:c>
            <x15:v>538509.1</x15:v>
            <x15:x in="0"/>
          </x15:c>
        </x15:pivotRow>
        <x15:pivotRow count="1">
          <x15:c>
            <x15:v>678317.83</x15:v>
            <x15:x in="0"/>
          </x15:c>
        </x15:pivotRow>
        <x15:pivotRow count="1">
          <x15:c>
            <x15:v>4869.7</x15:v>
            <x15:x in="0"/>
          </x15:c>
        </x15:pivotRow>
        <x15:pivotRow count="1">
          <x15:c>
            <x15:v>3649199.24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5" cacheId="3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:B10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1" hier="3" name="[AreasCulturas].[TIPO_SUPERFICIE].[All]" cap="All"/>
  </pageFields>
  <dataFields count="1">
    <dataField name="Soma de AREA" fld="2" baseField="0" baseItem="0"/>
  </dataFields>
  <chartFormats count="2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1482376811">
        <x15:pivotRow count="1">
          <x15:c>
            <x15:v>2260582.58</x15:v>
            <x15:x in="0"/>
          </x15:c>
        </x15:pivotRow>
        <x15:pivotRow count="1">
          <x15:c>
            <x15:v>98327.59</x15:v>
            <x15:x in="0"/>
          </x15:c>
        </x15:pivotRow>
        <x15:pivotRow count="1">
          <x15:c>
            <x15:v>68592.44</x15:v>
            <x15:x in="0"/>
          </x15:c>
        </x15:pivotRow>
        <x15:pivotRow count="1">
          <x15:c>
            <x15:v>538509.1</x15:v>
            <x15:x in="0"/>
          </x15:c>
        </x15:pivotRow>
        <x15:pivotRow count="1">
          <x15:c>
            <x15:v>678317.83</x15:v>
            <x15:x in="0"/>
          </x15:c>
        </x15:pivotRow>
        <x15:pivotRow count="1">
          <x15:c>
            <x15:v>4869.7</x15:v>
            <x15:x in="0"/>
          </x15:c>
        </x15:pivotRow>
        <x15:pivotRow count="1">
          <x15:c>
            <x15:v>3649199.24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17" cacheId="5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Algarve]" cap="Algarve"/>
  </pageFields>
  <dataFields count="1">
    <dataField name="Soma de AREA" fld="4" baseField="0" baseItem="0"/>
  </dataFields>
  <chartFormats count="100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1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1" format="133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2" format="1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2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2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2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2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2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2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2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2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2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2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2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2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2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2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2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2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3" format="16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3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3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7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73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3" format="17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75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3" format="176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3" format="17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78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3" format="17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3" format="18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" format="18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3" format="182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3" format="183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3" format="184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3" format="185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3" format="186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3" format="187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6" format="18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89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9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9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92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93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9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9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9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9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2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2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2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203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204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205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769413777">
        <x15:pivotRow count="1">
          <x15:c>
            <x15:v>1653.43</x15:v>
            <x15:x in="0"/>
          </x15:c>
        </x15:pivotRow>
        <x15:pivotRow count="1">
          <x15:c>
            <x15:v>12.55</x15:v>
            <x15:x in="0"/>
          </x15:c>
        </x15:pivotRow>
        <x15:pivotRow count="1">
          <x15:c>
            <x15:v>8115.18</x15:v>
            <x15:x in="0"/>
          </x15:c>
        </x15:pivotRow>
        <x15:pivotRow count="1">
          <x15:c>
            <x15:v>342.95</x15:v>
            <x15:x in="0"/>
          </x15:c>
        </x15:pivotRow>
        <x15:pivotRow count="1">
          <x15:c>
            <x15:v>829.19</x15:v>
            <x15:x in="0"/>
          </x15:c>
        </x15:pivotRow>
        <x15:pivotRow count="1">
          <x15:c>
            <x15:v>10.88</x15:v>
            <x15:x in="0"/>
          </x15:c>
        </x15:pivotRow>
        <x15:pivotRow count="1">
          <x15:c>
            <x15:v>12.1</x15:v>
            <x15:x in="0"/>
          </x15:c>
        </x15:pivotRow>
        <x15:pivotRow count="1">
          <x15:c>
            <x15:v>1438.52</x15:v>
            <x15:x in="0"/>
          </x15:c>
        </x15:pivotRow>
        <x15:pivotRow count="1">
          <x15:c>
            <x15:v>12414.8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6" cacheId="3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:B10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1" hier="3" name="[AreasCulturas].[TIPO_SUPERFICIE].[All]" cap="All"/>
  </pageFields>
  <dataFields count="1">
    <dataField name="Soma de AREA" fld="2" baseField="0" baseItem="0"/>
  </dataFields>
  <chartFormats count="2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336921302">
        <x15:pivotRow count="1">
          <x15:c>
            <x15:v>2260582.58</x15:v>
            <x15:x in="0"/>
          </x15:c>
        </x15:pivotRow>
        <x15:pivotRow count="1">
          <x15:c>
            <x15:v>98327.59</x15:v>
            <x15:x in="0"/>
          </x15:c>
        </x15:pivotRow>
        <x15:pivotRow count="1">
          <x15:c>
            <x15:v>68592.44</x15:v>
            <x15:x in="0"/>
          </x15:c>
        </x15:pivotRow>
        <x15:pivotRow count="1">
          <x15:c>
            <x15:v>538509.1</x15:v>
            <x15:x in="0"/>
          </x15:c>
        </x15:pivotRow>
        <x15:pivotRow count="1">
          <x15:c>
            <x15:v>678317.83</x15:v>
            <x15:x in="0"/>
          </x15:c>
        </x15:pivotRow>
        <x15:pivotRow count="1">
          <x15:c>
            <x15:v>4869.7</x15:v>
            <x15:x in="0"/>
          </x15:c>
        </x15:pivotRow>
        <x15:pivotRow count="1">
          <x15:c>
            <x15:v>3649199.24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2" cacheId="3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3:B10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1" hier="3" name="[AreasCulturas].[TIPO_SUPERFICIE].[All]" cap="All"/>
  </pageFields>
  <dataFields count="1">
    <dataField name="Soma de AREA" fld="2" baseField="0" baseItem="0"/>
  </dataFields>
  <chartFormats count="3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27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9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30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3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3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" format="34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653631747">
        <x15:pivotRow count="1">
          <x15:c>
            <x15:v>2260582.58</x15:v>
            <x15:x in="0"/>
          </x15:c>
        </x15:pivotRow>
        <x15:pivotRow count="1">
          <x15:c>
            <x15:v>98327.59</x15:v>
            <x15:x in="0"/>
          </x15:c>
        </x15:pivotRow>
        <x15:pivotRow count="1">
          <x15:c>
            <x15:v>68592.44</x15:v>
            <x15:x in="0"/>
          </x15:c>
        </x15:pivotRow>
        <x15:pivotRow count="1">
          <x15:c>
            <x15:v>538509.1</x15:v>
            <x15:x in="0"/>
          </x15:c>
        </x15:pivotRow>
        <x15:pivotRow count="1">
          <x15:c>
            <x15:v>678317.83</x15:v>
            <x15:x in="0"/>
          </x15:c>
        </x15:pivotRow>
        <x15:pivotRow count="1">
          <x15:c>
            <x15:v>4869.7</x15:v>
            <x15:x in="0"/>
          </x15:c>
        </x15:pivotRow>
        <x15:pivotRow count="1">
          <x15:c>
            <x15:v>3649199.24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10" cacheId="4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A5:B20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Norte]" cap="Norte"/>
  </pageFields>
  <dataFields count="1">
    <dataField name="Soma de AREA" fld="4" baseField="0" baseItem="0"/>
  </dataFields>
  <chartFormats count="5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1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33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6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6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7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7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7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5" columnCount="1" cacheId="41558888">
        <x15:pivotRow count="1">
          <x15:c>
            <x15:v>1033.01</x15:v>
            <x15:x in="0"/>
          </x15:c>
        </x15:pivotRow>
        <x15:pivotRow count="1">
          <x15:c>
            <x15:v>4.24</x15:v>
            <x15:x in="0"/>
          </x15:c>
        </x15:pivotRow>
        <x15:pivotRow count="1">
          <x15:c>
            <x15:v>158.66</x15:v>
            <x15:x in="0"/>
          </x15:c>
        </x15:pivotRow>
        <x15:pivotRow count="1">
          <x15:c>
            <x15:v>74476.98</x15:v>
            <x15:x in="0"/>
          </x15:c>
        </x15:pivotRow>
        <x15:pivotRow count="1">
          <x15:c>
            <x15:v>9507.9699999999993</x15:v>
            <x15:x in="0"/>
          </x15:c>
        </x15:pivotRow>
        <x15:pivotRow count="1">
          <x15:c>
            <x15:v>2953.37</x15:v>
            <x15:x in="0"/>
          </x15:c>
        </x15:pivotRow>
        <x15:pivotRow count="1">
          <x15:c>
            <x15:v>7200.03</x15:v>
            <x15:x in="0"/>
          </x15:c>
        </x15:pivotRow>
        <x15:pivotRow count="1">
          <x15:c>
            <x15:v>75770.820000000007</x15:v>
            <x15:x in="0"/>
          </x15:c>
        </x15:pivotRow>
        <x15:pivotRow count="1">
          <x15:c>
            <x15:v>118.95</x15:v>
            <x15:x in="0"/>
          </x15:c>
        </x15:pivotRow>
        <x15:pivotRow count="1">
          <x15:c>
            <x15:v>108.12</x15:v>
            <x15:x in="0"/>
          </x15:c>
        </x15:pivotRow>
        <x15:pivotRow count="1">
          <x15:c>
            <x15:v>1627.22</x15:v>
            <x15:x in="0"/>
          </x15:c>
        </x15:pivotRow>
        <x15:pivotRow count="1">
          <x15:c>
            <x15:v>10003.85</x15:v>
            <x15:x in="0"/>
          </x15:c>
        </x15:pivotRow>
        <x15:pivotRow count="1">
          <x15:c>
            <x15:v>272869.64</x15:v>
            <x15:x in="0"/>
          </x15:c>
        </x15:pivotRow>
        <x15:pivotRow count="1">
          <x15:c>
            <x15:v>65864.08</x15:v>
            <x15:x in="0"/>
          </x15:c>
        </x15:pivotRow>
        <x15:pivotRow count="1">
          <x15:c>
            <x15:v>521696.94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19" cacheId="4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Norte]" cap="Norte"/>
  </pageFields>
  <dataFields count="1">
    <dataField name="Soma de AREA" fld="4" baseField="0" baseItem="0"/>
  </dataFields>
  <chartFormats count="82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1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1" format="133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2" format="1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2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2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2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2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2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2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2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2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2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2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2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2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2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2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2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2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3" format="16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3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3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7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73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3" format="17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75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3" format="176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3" format="17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78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3" format="17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3" format="18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" format="18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3" format="182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3" format="183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3" format="184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3" format="185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3" format="186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3" format="187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703762902">
        <x15:pivotRow count="1">
          <x15:c>
            <x15:v>57294.53</x15:v>
            <x15:x in="0"/>
          </x15:c>
        </x15:pivotRow>
        <x15:pivotRow count="1">
          <x15:c>
            <x15:v>89.42</x15:v>
            <x15:x in="0"/>
          </x15:c>
        </x15:pivotRow>
        <x15:pivotRow count="1">
          <x15:c>
            <x15:v>31102.89</x15:v>
            <x15:x in="0"/>
          </x15:c>
        </x15:pivotRow>
        <x15:pivotRow count="1">
          <x15:c>
            <x15:v>11442.34</x15:v>
            <x15:x in="0"/>
          </x15:c>
        </x15:pivotRow>
        <x15:pivotRow count="1">
          <x15:c>
            <x15:v>4891.2700000000004</x15:v>
            <x15:x in="0"/>
          </x15:c>
        </x15:pivotRow>
        <x15:pivotRow count="1">
          <x15:c>
            <x15:v>26.06</x15:v>
            <x15:x in="0"/>
          </x15:c>
        </x15:pivotRow>
        <x15:pivotRow count="1">
          <x15:c>
            <x15:v>118.07</x15:v>
            <x15:x in="0"/>
          </x15:c>
        </x15:pivotRow>
        <x15:pivotRow count="1">
          <x15:c>
            <x15:v>25468.89</x15:v>
            <x15:x in="0"/>
          </x15:c>
        </x15:pivotRow>
        <x15:pivotRow count="1">
          <x15:c>
            <x15:v>130433.47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0" cacheId="4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20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Centro]" cap="Centro"/>
  </pageFields>
  <dataFields count="1">
    <dataField name="Soma de AREA" fld="4" baseField="0" baseItem="0"/>
  </dataFields>
  <chartFormats count="8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1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33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6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6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7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7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7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9" format="1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9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0" format="16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7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73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74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75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76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77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78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79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80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0" format="18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5" columnCount="1" cacheId="359772829">
        <x15:pivotRow count="1">
          <x15:c>
            <x15:v>570.08000000000004</x15:v>
            <x15:x in="0"/>
          </x15:c>
        </x15:pivotRow>
        <x15:pivotRow count="1">
          <x15:c>
            <x15:v>4.12</x15:v>
            <x15:x in="0"/>
          </x15:c>
        </x15:pivotRow>
        <x15:pivotRow count="1">
          <x15:c>
            <x15:v>10.32</x15:v>
            <x15:x in="0"/>
          </x15:c>
        </x15:pivotRow>
        <x15:pivotRow count="1">
          <x15:c>
            <x15:v>15551.58</x15:v>
            <x15:x in="0"/>
          </x15:c>
        </x15:pivotRow>
        <x15:pivotRow count="1">
          <x15:c>
            <x15:v>15709.38</x15:v>
            <x15:x in="0"/>
          </x15:c>
        </x15:pivotRow>
        <x15:pivotRow count="1">
          <x15:c>
            <x15:v>1043.8</x15:v>
            <x15:x in="0"/>
          </x15:c>
        </x15:pivotRow>
        <x15:pivotRow count="1">
          <x15:c>
            <x15:v>4186.6400000000003</x15:v>
            <x15:x in="0"/>
          </x15:c>
        </x15:pivotRow>
        <x15:pivotRow count="1">
          <x15:c>
            <x15:v>44745.02</x15:v>
            <x15:x in="0"/>
          </x15:c>
        </x15:pivotRow>
        <x15:pivotRow count="1">
          <x15:c>
            <x15:v>125.21</x15:v>
            <x15:x in="0"/>
          </x15:c>
        </x15:pivotRow>
        <x15:pivotRow count="1">
          <x15:c>
            <x15:v>66.790000000000006</x15:v>
            <x15:x in="0"/>
          </x15:c>
        </x15:pivotRow>
        <x15:pivotRow count="1">
          <x15:c>
            <x15:v>2211.2600000000002</x15:v>
            <x15:x in="0"/>
          </x15:c>
        </x15:pivotRow>
        <x15:pivotRow count="1">
          <x15:c>
            <x15:v>23597.87</x15:v>
            <x15:x in="0"/>
          </x15:c>
        </x15:pivotRow>
        <x15:pivotRow count="1">
          <x15:c>
            <x15:v>226701.67</x15:v>
            <x15:x in="0"/>
          </x15:c>
        </x15:pivotRow>
        <x15:pivotRow count="1">
          <x15:c>
            <x15:v>24131.25</x15:v>
            <x15:x in="0"/>
          </x15:c>
        </x15:pivotRow>
        <x15:pivotRow count="1">
          <x15:c>
            <x15:v>358654.99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1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20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Alentejo]" cap="Alentejo"/>
  </pageFields>
  <dataFields count="1">
    <dataField name="Soma de AREA" fld="4" baseField="0" baseItem="0"/>
  </dataFields>
  <chartFormats count="8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1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33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6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6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7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7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7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9" format="1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9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0" format="16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7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73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74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75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76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77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78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79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80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0" format="18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5" columnCount="1" cacheId="1884071281">
        <x15:pivotRow count="1">
          <x15:c>
            <x15:v>2634.71</x15:v>
            <x15:x in="0"/>
          </x15:c>
        </x15:pivotRow>
        <x15:pivotRow count="1">
          <x15:c>
            <x15:v>27.63</x15:v>
            <x15:x in="0"/>
          </x15:c>
        </x15:pivotRow>
        <x15:pivotRow count="1">
          <x15:c>
            <x15:v>1.65</x15:v>
            <x15:x in="0"/>
          </x15:c>
        </x15:pivotRow>
        <x15:pivotRow count="1">
          <x15:c>
            <x15:v>101779.85</x15:v>
            <x15:x in="0"/>
          </x15:c>
        </x15:pivotRow>
        <x15:pivotRow count="1">
          <x15:c>
            <x15:v>2187.46</x15:v>
            <x15:x in="0"/>
          </x15:c>
        </x15:pivotRow>
        <x15:pivotRow count="1">
          <x15:c>
            <x15:v>4309.6899999999996</x15:v>
            <x15:x in="0"/>
          </x15:c>
        </x15:pivotRow>
        <x15:pivotRow count="1">
          <x15:c>
            <x15:v>9770.23</x15:v>
            <x15:x in="0"/>
          </x15:c>
        </x15:pivotRow>
        <x15:pivotRow count="1">
          <x15:c>
            <x15:v>196132</x15:v>
            <x15:x in="0"/>
          </x15:c>
        </x15:pivotRow>
        <x15:pivotRow count="1">
          <x15:c>
            <x15:v>470.74</x15:v>
            <x15:x in="0"/>
          </x15:c>
        </x15:pivotRow>
        <x15:pivotRow count="1">
          <x15:c>
            <x15:v>96.31</x15:v>
            <x15:x in="0"/>
          </x15:c>
        </x15:pivotRow>
        <x15:pivotRow count="1">
          <x15:c>
            <x15:v>2365.7399999999998</x15:v>
            <x15:x in="0"/>
          </x15:c>
        </x15:pivotRow>
        <x15:pivotRow count="1">
          <x15:c>
            <x15:v>285498.88</x15:v>
            <x15:x in="0"/>
          </x15:c>
        </x15:pivotRow>
        <x15:pivotRow count="1">
          <x15:c>
            <x15:v>1045180.28</x15:v>
            <x15:x in="0"/>
          </x15:c>
        </x15:pivotRow>
        <x15:pivotRow count="1">
          <x15:c>
            <x15:v>30879.040000000001</x15:v>
            <x15:x in="0"/>
          </x15:c>
        </x15:pivotRow>
        <x15:pivotRow count="1">
          <x15:c>
            <x15:v>1681334.21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2" cacheId="4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20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Área Metropolitana De Lisboa]" cap="Área Metropolitana De Lisboa"/>
  </pageFields>
  <dataFields count="1">
    <dataField name="Soma de AREA" fld="4" baseField="0" baseItem="0"/>
  </dataFields>
  <chartFormats count="90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6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110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3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6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7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7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9" format="1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0" format="16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72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73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7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7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7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77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78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79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80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8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0" format="182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5" columnCount="1" cacheId="1888429100">
        <x15:pivotRow count="1">
          <x15:c>
            <x15:v>363.09</x15:v>
            <x15:x in="0"/>
          </x15:c>
        </x15:pivotRow>
        <x15:pivotRow count="1">
          <x15:c>
            <x15:v>0.06</x15:v>
            <x15:x in="0"/>
          </x15:c>
        </x15:pivotRow>
        <x15:pivotRow count="1">
          <x15:c>
            <x15:v>3221.73</x15:v>
            <x15:x in="0"/>
          </x15:c>
        </x15:pivotRow>
        <x15:pivotRow count="1">
          <x15:c>
            <x15:v>273.27</x15:v>
            <x15:x in="0"/>
          </x15:c>
        </x15:pivotRow>
        <x15:pivotRow count="1">
          <x15:c>
            <x15:v>683.79</x15:v>
            <x15:x in="0"/>
          </x15:c>
        </x15:pivotRow>
        <x15:pivotRow count="1">
          <x15:c>
            <x15:v>457.77</x15:v>
            <x15:x in="0"/>
          </x15:c>
        </x15:pivotRow>
        <x15:pivotRow count="1">
          <x15:c>
            <x15:v>154.13999999999999</x15:v>
            <x15:x in="0"/>
          </x15:c>
        </x15:pivotRow>
        <x15:pivotRow count="1">
          <x15:c>
            <x15:v>9.86</x15:v>
            <x15:x in="0"/>
          </x15:c>
        </x15:pivotRow>
        <x15:pivotRow count="1">
          <x15:c>
            <x15:v>3.35</x15:v>
            <x15:x in="0"/>
          </x15:c>
        </x15:pivotRow>
        <x15:pivotRow count="1">
          <x15:c>
            <x15:v>71.040000000000006</x15:v>
            <x15:x in="0"/>
          </x15:c>
        </x15:pivotRow>
        <x15:pivotRow count="1">
          <x15:c>
            <x15:v>11326.04</x15:v>
            <x15:x in="0"/>
          </x15:c>
        </x15:pivotRow>
        <x15:pivotRow count="1">
          <x15:c>
            <x15:v>20918.98</x15:v>
            <x15:x in="0"/>
          </x15:c>
        </x15:pivotRow>
        <x15:pivotRow count="1">
          <x15:c>
            <x15:v>4.6500000000000004</x15:v>
            <x15:x in="0"/>
          </x15:c>
        </x15:pivotRow>
        <x15:pivotRow count="1">
          <x15:c>
            <x15:v>5366.44</x15:v>
            <x15:x in="0"/>
          </x15:c>
        </x15:pivotRow>
        <x15:pivotRow count="1">
          <x15:c>
            <x15:v>42854.21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3" cacheId="3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17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Regiao Autonoma Da Madeira]" cap="Regiao Autonoma Da Madeira"/>
  </pageFields>
  <dataFields count="1">
    <dataField name="Soma de AREA" fld="4" baseField="0" baseItem="0"/>
  </dataFields>
  <chartFormats count="8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11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6" format="13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6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7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7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9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9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6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72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73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7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75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0" format="176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7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78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7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0" format="18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8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2" columnCount="1" cacheId="312605280">
        <x15:pivotRow count="1">
          <x15:c>
            <x15:v>89.97</x15:v>
            <x15:x in="0"/>
          </x15:c>
        </x15:pivotRow>
        <x15:pivotRow count="1">
          <x15:c>
            <x15:v>0.27</x15:v>
            <x15:x in="0"/>
          </x15:c>
        </x15:pivotRow>
        <x15:pivotRow count="1">
          <x15:c>
            <x15:v>124.39</x15:v>
            <x15:x in="0"/>
          </x15:c>
        </x15:pivotRow>
        <x15:pivotRow count="1">
          <x15:c>
            <x15:v>292</x15:v>
            <x15:x in="0"/>
          </x15:c>
        </x15:pivotRow>
        <x15:pivotRow count="1">
          <x15:c>
            <x15:v>875.02</x15:v>
            <x15:x in="0"/>
          </x15:c>
        </x15:pivotRow>
        <x15:pivotRow count="1">
          <x15:c>
            <x15:v>51.28</x15:v>
            <x15:x in="0"/>
          </x15:c>
        </x15:pivotRow>
        <x15:pivotRow count="1">
          <x15:c>
            <x15:v>73.73</x15:v>
            <x15:x in="0"/>
          </x15:c>
        </x15:pivotRow>
        <x15:pivotRow count="1">
          <x15:c>
            <x15:v>6.47</x15:v>
            <x15:x in="0"/>
          </x15:c>
        </x15:pivotRow>
        <x15:pivotRow count="1">
          <x15:c>
            <x15:v>2.16</x15:v>
            <x15:x in="0"/>
          </x15:c>
        </x15:pivotRow>
        <x15:pivotRow count="1">
          <x15:c>
            <x15:v>198.02</x15:v>
            <x15:x in="0"/>
          </x15:c>
        </x15:pivotRow>
        <x15:pivotRow count="1">
          <x15:c>
            <x15:v>434.76</x15:v>
            <x15:x in="0"/>
          </x15:c>
        </x15:pivotRow>
        <x15:pivotRow count="1">
          <x15:c>
            <x15:v>2148.0700000000002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5" cacheId="3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20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Algarve]" cap="Algarve"/>
  </pageFields>
  <dataFields count="1">
    <dataField name="Soma de AREA" fld="4" baseField="0" baseItem="0"/>
  </dataFields>
  <chartFormats count="8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1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33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6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6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7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7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7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9" format="1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9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0" format="16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7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73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74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75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76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77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78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79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80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0" format="18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5" columnCount="1" cacheId="1816279552">
        <x15:pivotRow count="1">
          <x15:c>
            <x15:v>8520.15</x15:v>
            <x15:x in="0"/>
          </x15:c>
        </x15:pivotRow>
        <x15:pivotRow count="1">
          <x15:c>
            <x15:v>36.090000000000003</x15:v>
            <x15:x in="0"/>
          </x15:c>
        </x15:pivotRow>
        <x15:pivotRow count="1">
          <x15:c>
            <x15:v>2.27</x15:v>
            <x15:x in="0"/>
          </x15:c>
        </x15:pivotRow>
        <x15:pivotRow count="1">
          <x15:c>
            <x15:v>15199.41</x15:v>
            <x15:x in="0"/>
          </x15:c>
        </x15:pivotRow>
        <x15:pivotRow count="1">
          <x15:c>
            <x15:v>274.04000000000002</x15:v>
            <x15:x in="0"/>
          </x15:c>
        </x15:pivotRow>
        <x15:pivotRow count="1">
          <x15:c>
            <x15:v>2354.71</x15:v>
            <x15:x in="0"/>
          </x15:c>
        </x15:pivotRow>
        <x15:pivotRow count="1">
          <x15:c>
            <x15:v>8591.0300000000007</x15:v>
            <x15:x in="0"/>
          </x15:c>
        </x15:pivotRow>
        <x15:pivotRow count="1">
          <x15:c>
            <x15:v>1379.51</x15:v>
            <x15:x in="0"/>
          </x15:c>
        </x15:pivotRow>
        <x15:pivotRow count="1">
          <x15:c>
            <x15:v>1.98</x15:v>
            <x15:x in="0"/>
          </x15:c>
        </x15:pivotRow>
        <x15:pivotRow count="1">
          <x15:c>
            <x15:v>13.59</x15:v>
            <x15:x in="0"/>
          </x15:c>
        </x15:pivotRow>
        <x15:pivotRow count="1">
          <x15:c>
            <x15:v>2713.67</x15:v>
            <x15:x in="0"/>
          </x15:c>
        </x15:pivotRow>
        <x15:pivotRow count="1">
          <x15:c>
            <x15:v>8441.2099999999991</x15:v>
            <x15:x in="0"/>
          </x15:c>
        </x15:pivotRow>
        <x15:pivotRow count="1">
          <x15:c>
            <x15:v>31486.45</x15:v>
            <x15:x in="0"/>
          </x15:c>
        </x15:pivotRow>
        <x15:pivotRow count="1">
          <x15:c>
            <x15:v>680.55</x15:v>
            <x15:x in="0"/>
          </x15:c>
        </x15:pivotRow>
        <x15:pivotRow count="1">
          <x15:c>
            <x15:v>79694.66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6AC058-A0D2-4764-8567-59D6F260929A}" name="Tabela Dinâmica2" cacheId="0" applyNumberFormats="0" applyBorderFormats="0" applyFontFormats="0" applyPatternFormats="0" applyAlignmentFormats="0" applyWidthHeightFormats="1" dataCaption="Valores" grandTotalCaption="Total" tag="c006dbc4-fab8-4a22-a1a8-ee668f8d7bf6" updatedVersion="8" minRefreshableVersion="3" itemPrintTitles="1" createdVersion="8" indent="0" outline="1" outlineData="1" multipleFieldFilters="0" chartFormat="1">
  <location ref="B6:E14" firstHeaderRow="1" firstDataRow="2" firstDataCol="1"/>
  <pivotFields count="3">
    <pivotField axis="axisCol" allDrilled="1" subtotalTop="0" showAll="0" defaultSubtotal="0" defaultAttributeDrillState="1">
      <items count="2">
        <item x="1"/>
        <item x="0"/>
      </items>
    </pivotField>
    <pivotField dataField="1" subtotalTop="0" showAll="0" defaultSubtotal="0"/>
    <pivotField axis="axisRow" allDrilled="1" subtotalTop="0" showAll="0" defaultSubtotal="0" defaultAttributeDrillState="1">
      <items count="6">
        <item x="4"/>
        <item x="3"/>
        <item x="2"/>
        <item x="0"/>
        <item x="1"/>
        <item x="5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a de BENEFICIARIOS" fld="1" baseField="0" baseItem="0"/>
  </dataFields>
  <formats count="25">
    <format dxfId="574">
      <pivotArea type="all" dataOnly="0" outline="0" fieldPosition="0"/>
    </format>
    <format dxfId="573">
      <pivotArea outline="0" collapsedLevelsAreSubtotals="1" fieldPosition="0"/>
    </format>
    <format dxfId="572">
      <pivotArea dataOnly="0" labelOnly="1" grandRow="1" outline="0" fieldPosition="0"/>
    </format>
    <format dxfId="571">
      <pivotArea outline="0" collapsedLevelsAreSubtotals="1" fieldPosition="0"/>
    </format>
    <format dxfId="570">
      <pivotArea dataOnly="0" labelOnly="1" grandRow="1" outline="0" fieldPosition="0"/>
    </format>
    <format dxfId="569">
      <pivotArea outline="0" collapsedLevelsAreSubtotals="1" fieldPosition="0"/>
    </format>
    <format dxfId="568">
      <pivotArea outline="0" collapsedLevelsAreSubtotals="1" fieldPosition="0"/>
    </format>
    <format dxfId="567">
      <pivotArea outline="0" collapsedLevelsAreSubtotals="1" fieldPosition="0"/>
    </format>
    <format dxfId="566">
      <pivotArea outline="0" collapsedLevelsAreSubtotals="1" fieldPosition="0"/>
    </format>
    <format dxfId="565">
      <pivotArea outline="0" collapsedLevelsAreSubtotals="1" fieldPosition="0"/>
    </format>
    <format dxfId="564">
      <pivotArea outline="0" collapsedLevelsAreSubtotals="1" fieldPosition="0"/>
    </format>
    <format dxfId="563">
      <pivotArea dataOnly="0" labelOnly="1" grandRow="1" outline="0" fieldPosition="0"/>
    </format>
    <format dxfId="562">
      <pivotArea dataOnly="0" labelOnly="1" grandRow="1" outline="0" fieldPosition="0"/>
    </format>
    <format dxfId="561">
      <pivotArea dataOnly="0" labelOnly="1" grandRow="1" outline="0" fieldPosition="0"/>
    </format>
    <format dxfId="560">
      <pivotArea type="all" dataOnly="0" outline="0" fieldPosition="0"/>
    </format>
    <format dxfId="559">
      <pivotArea outline="0" collapsedLevelsAreSubtotals="1" fieldPosition="0"/>
    </format>
    <format dxfId="558">
      <pivotArea type="origin" dataOnly="0" labelOnly="1" outline="0" fieldPosition="0"/>
    </format>
    <format dxfId="557">
      <pivotArea field="0" type="button" dataOnly="0" labelOnly="1" outline="0" axis="axisCol" fieldPosition="0"/>
    </format>
    <format dxfId="556">
      <pivotArea type="topRight" dataOnly="0" labelOnly="1" outline="0" fieldPosition="0"/>
    </format>
    <format dxfId="555">
      <pivotArea dataOnly="0" labelOnly="1" grandRow="1" outline="0" fieldPosition="0"/>
    </format>
    <format dxfId="554">
      <pivotArea dataOnly="0" labelOnly="1" fieldPosition="0">
        <references count="1">
          <reference field="0" count="0"/>
        </references>
      </pivotArea>
    </format>
    <format dxfId="553">
      <pivotArea dataOnly="0" labelOnly="1" grandCol="1" outline="0" fieldPosition="0"/>
    </format>
    <format dxfId="552">
      <pivotArea dataOnly="0" labelOnly="1" fieldPosition="0">
        <references count="1">
          <reference field="2" count="0"/>
        </references>
      </pivotArea>
    </format>
    <format dxfId="551">
      <pivotArea dataOnly="0" labelOnly="1" fieldPosition="0">
        <references count="1">
          <reference field="2" count="0"/>
        </references>
      </pivotArea>
    </format>
    <format dxfId="550">
      <pivotArea dataOnly="0" labelOnly="1" grandRow="1" outline="0" fieldPosition="0"/>
    </format>
  </format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4883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1">
    <colHierarchyUsage hierarchyUsage="4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esso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16" cacheId="4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Alentejo]" cap="Alentejo"/>
  </pageFields>
  <dataFields count="1">
    <dataField name="Soma de AREA" fld="4" baseField="0" baseItem="0"/>
  </dataFields>
  <chartFormats count="100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1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1" format="133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2" format="1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2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2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2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2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2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2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2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2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2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2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2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2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2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2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2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2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3" format="16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3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3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7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73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3" format="17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75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3" format="176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3" format="17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78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3" format="17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3" format="18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" format="18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3" format="182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3" format="183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3" format="184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3" format="185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3" format="186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3" format="187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6" format="18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89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9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9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92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93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9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9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9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9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2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2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2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203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204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205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583543957">
        <x15:pivotRow count="1">
          <x15:c>
            <x15:v>117307.77</x15:v>
            <x15:x in="0"/>
          </x15:c>
        </x15:pivotRow>
        <x15:pivotRow count="1">
          <x15:c>
            <x15:v>99.48</x15:v>
            <x15:x in="0"/>
          </x15:c>
        </x15:pivotRow>
        <x15:pivotRow count="1">
          <x15:c>
            <x15:v>320781.34000000003</x15:v>
            <x15:x in="0"/>
          </x15:c>
        </x15:pivotRow>
        <x15:pivotRow count="1">
          <x15:c>
            <x15:v>26251.62</x15:v>
            <x15:x in="0"/>
          </x15:c>
        </x15:pivotRow>
        <x15:pivotRow count="1">
          <x15:c>
            <x15:v>27567.9</x15:v>
            <x15:x in="0"/>
          </x15:c>
        </x15:pivotRow>
        <x15:pivotRow count="1">
          <x15:c>
            <x15:v>3954.94</x15:v>
            <x15:x in="0"/>
          </x15:c>
        </x15:pivotRow>
        <x15:pivotRow count="1">
          <x15:c>
            <x15:v>559.16</x15:v>
            <x15:x in="0"/>
          </x15:c>
        </x15:pivotRow>
        <x15:pivotRow count="1">
          <x15:c>
            <x15:v>24507.21</x15:v>
            <x15:x in="0"/>
          </x15:c>
        </x15:pivotRow>
        <x15:pivotRow count="1">
          <x15:c>
            <x15:v>521029.42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49DB4C-976E-4B2D-B590-E1C208E90A81}" name="Tabela Dinâmica5" cacheId="1" applyNumberFormats="0" applyBorderFormats="0" applyFontFormats="0" applyPatternFormats="0" applyAlignmentFormats="0" applyWidthHeightFormats="1" dataCaption="Valores" grandTotalCaption="Total" missingCaption="0" tag="88ce1041-471f-41f6-99a1-fbfd46bfa9b3" updatedVersion="8" minRefreshableVersion="3" showDrill="0" subtotalHiddenItems="1" colGrandTotals="0" itemPrintTitles="1" mergeItem="1" createdVersion="8" indent="0" showHeaders="0" outline="1" outlineData="1" multipleFieldFilters="0" chartFormat="4" rowHeaderCaption="" colHeaderCaption=" ">
  <location ref="B4:N10" firstHeaderRow="1" firstDataRow="3" firstDataCol="1"/>
  <pivotFields count="4">
    <pivotField axis="axisRow" allDrilled="1" subtotalTop="0" showAll="0" defaultSubtotal="0" defaultAttributeDrillState="1">
      <items count="3">
        <item s="1" x="0"/>
        <item s="1" x="2"/>
        <item s="1" x="1"/>
      </items>
    </pivotField>
    <pivotField axis="axisCol" compact="0" allDrilled="1" outline="0" showAll="0" defaultSubtotal="0" defaultAttributeDrillState="1">
      <items count="2">
        <item s="1" x="1"/>
        <item s="1" x="0"/>
      </items>
    </pivotField>
    <pivotField dataField="1" subtotalTop="0" showAll="0" defaultSubtotal="0"/>
    <pivotField axis="axisCol" allDrilled="1" subtotalTop="0" showAll="0" defaultSubtotal="0" defaultAttributeDrillState="1">
      <items count="6">
        <item x="4"/>
        <item x="3"/>
        <item x="2"/>
        <item x="0"/>
        <item x="1"/>
        <item x="5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2">
    <field x="3"/>
    <field x="1"/>
  </colFields>
  <colItems count="12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</colItems>
  <dataFields count="1">
    <dataField name="Idade" fld="2" baseField="0" baseItem="0"/>
  </dataFields>
  <formats count="40">
    <format dxfId="549">
      <pivotArea dataOnly="0" labelOnly="1" grandCol="1" outline="0" fieldPosition="0"/>
    </format>
    <format dxfId="548">
      <pivotArea dataOnly="0" labelOnly="1" grandCol="1" outline="0" fieldPosition="0"/>
    </format>
    <format dxfId="547">
      <pivotArea dataOnly="0" labelOnly="1" fieldPosition="0">
        <references count="1">
          <reference field="0" count="0"/>
        </references>
      </pivotArea>
    </format>
    <format dxfId="546">
      <pivotArea dataOnly="0" labelOnly="1" fieldPosition="0">
        <references count="1">
          <reference field="0" count="0"/>
        </references>
      </pivotArea>
    </format>
    <format dxfId="545">
      <pivotArea dataOnly="0" labelOnly="1" grandRow="1" outline="0" fieldPosition="0"/>
    </format>
    <format dxfId="544">
      <pivotArea outline="0" collapsedLevelsAreSubtotals="1" fieldPosition="0"/>
    </format>
    <format dxfId="543">
      <pivotArea outline="0" collapsedLevelsAreSubtotals="1" fieldPosition="0"/>
    </format>
    <format dxfId="542">
      <pivotArea outline="0" collapsedLevelsAreSubtotals="1" fieldPosition="0"/>
    </format>
    <format dxfId="541">
      <pivotArea outline="0" collapsedLevelsAreSubtotals="1" fieldPosition="0"/>
    </format>
    <format dxfId="540">
      <pivotArea dataOnly="0" labelOnly="1" grandRow="1" outline="0" fieldPosition="0"/>
    </format>
    <format dxfId="539">
      <pivotArea dataOnly="0" labelOnly="1" grandRow="1" outline="0" fieldPosition="0"/>
    </format>
    <format dxfId="538">
      <pivotArea outline="0" collapsedLevelsAreSubtotals="1" fieldPosition="0"/>
    </format>
    <format dxfId="537">
      <pivotArea dataOnly="0" labelOnly="1" grandRow="1" outline="0" fieldPosition="0"/>
    </format>
    <format dxfId="536">
      <pivotArea type="origin" dataOnly="0" labelOnly="1" outline="0" fieldPosition="0"/>
    </format>
    <format dxfId="535">
      <pivotArea type="topRight" dataOnly="0" labelOnly="1" outline="0" fieldPosition="0"/>
    </format>
    <format dxfId="534">
      <pivotArea dataOnly="0" labelOnly="1" fieldPosition="0">
        <references count="1">
          <reference field="0" count="0"/>
        </references>
      </pivotArea>
    </format>
    <format dxfId="533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532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531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9">
      <pivotArea type="all" dataOnly="0" outline="0" fieldPosition="0"/>
    </format>
    <format dxfId="528">
      <pivotArea outline="0" collapsedLevelsAreSubtotals="1" fieldPosition="0"/>
    </format>
    <format dxfId="527">
      <pivotArea type="origin" dataOnly="0" labelOnly="1" outline="0" fieldPosition="0"/>
    </format>
    <format dxfId="526">
      <pivotArea type="topRight" dataOnly="0" labelOnly="1" outline="0" fieldPosition="0"/>
    </format>
    <format dxfId="525">
      <pivotArea dataOnly="0" labelOnly="1" grandRow="1" outline="0" fieldPosition="0"/>
    </format>
    <format dxfId="524">
      <pivotArea dataOnly="0" labelOnly="1" fieldPosition="0">
        <references count="1">
          <reference field="0" count="0"/>
        </references>
      </pivotArea>
    </format>
    <format dxfId="523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522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521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9">
      <pivotArea dataOnly="0" labelOnly="1" fieldPosition="0">
        <references count="1">
          <reference field="0" count="0"/>
        </references>
      </pivotArea>
    </format>
    <format dxfId="518">
      <pivotArea dataOnly="0" labelOnly="1" fieldPosition="0">
        <references count="1">
          <reference field="0" count="0"/>
        </references>
      </pivotArea>
    </format>
    <format dxfId="517">
      <pivotArea dataOnly="0" labelOnly="1" fieldPosition="0">
        <references count="1">
          <reference field="3" count="0"/>
        </references>
      </pivotArea>
    </format>
    <format dxfId="516">
      <pivotArea dataOnly="0" labelOnly="1" outline="0" fieldPosition="0">
        <references count="2">
          <reference field="1" count="0"/>
          <reference field="3" count="1" selected="0">
            <x v="0"/>
          </reference>
        </references>
      </pivotArea>
    </format>
    <format dxfId="515">
      <pivotArea dataOnly="0" labelOnly="1" outline="0" fieldPosition="0">
        <references count="2">
          <reference field="1" count="0"/>
          <reference field="3" count="1" selected="0">
            <x v="1"/>
          </reference>
        </references>
      </pivotArea>
    </format>
    <format dxfId="514">
      <pivotArea dataOnly="0" labelOnly="1" outline="0" fieldPosition="0">
        <references count="2">
          <reference field="1" count="0"/>
          <reference field="3" count="1" selected="0">
            <x v="2"/>
          </reference>
        </references>
      </pivotArea>
    </format>
    <format dxfId="513">
      <pivotArea dataOnly="0" labelOnly="1" outline="0" fieldPosition="0">
        <references count="2">
          <reference field="1" count="0"/>
          <reference field="3" count="1" selected="0">
            <x v="3"/>
          </reference>
        </references>
      </pivotArea>
    </format>
    <format dxfId="512">
      <pivotArea dataOnly="0" labelOnly="1" outline="0" fieldPosition="0">
        <references count="2">
          <reference field="1" count="0"/>
          <reference field="3" count="1" selected="0">
            <x v="4"/>
          </reference>
        </references>
      </pivotArea>
    </format>
    <format dxfId="511">
      <pivotArea dataOnly="0" labelOnly="1" outline="0" fieldPosition="0">
        <references count="2">
          <reference field="1" count="0"/>
          <reference field="3" count="1" selected="0">
            <x v="5"/>
          </reference>
        </references>
      </pivotArea>
    </format>
    <format dxfId="510">
      <pivotArea dataOnly="0" labelOnly="1" grandRow="1" outline="0" fieldPosition="0"/>
    </format>
  </formats>
  <chartFormats count="8">
    <chartFormat chart="2" format="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0"/>
          </reference>
        </references>
      </pivotArea>
    </chartFormat>
    <chartFormat chart="2" format="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1"/>
          </reference>
        </references>
      </pivotArea>
    </chartFormat>
    <chartFormat chart="2" format="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0"/>
          </reference>
        </references>
      </pivotArea>
    </chartFormat>
    <chartFormat chart="2" format="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1"/>
          </reference>
        </references>
      </pivotArea>
    </chartFormat>
    <chartFormat chart="2" format="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0"/>
          </reference>
        </references>
      </pivotArea>
    </chartFormat>
    <chartFormat chart="2" format="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"/>
          </reference>
        </references>
      </pivotArea>
    </chartFormat>
    <chartFormat chart="2" format="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0"/>
          </reference>
        </references>
      </pivotArea>
    </chartFormat>
    <chartFormat chart="2" format="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1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Idade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41"/>
  </rowHierarchiesUsage>
  <colHierarchiesUsage count="2">
    <colHierarchyUsage hierarchyUsage="37"/>
    <colHierarchyUsage hierarchyUsage="4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esso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76A9BA-8EB8-466B-8511-E03489A46682}" name="Tabela Dinâmica1" cacheId="10" applyNumberFormats="0" applyBorderFormats="0" applyFontFormats="0" applyPatternFormats="0" applyAlignmentFormats="0" applyWidthHeightFormats="1" dataCaption="Valores" grandTotalCaption="Total" tag="d28d8766-a7c9-40be-94b3-ed88e3a8d6ba" updatedVersion="8" minRefreshableVersion="3" showDrill="0" subtotalHiddenItems="1" colGrandTotals="0" itemPrintTitles="1" mergeItem="1" createdVersion="8" indent="0" showHeaders="0" outline="1" outlineData="1" multipleFieldFilters="0" rowHeaderCaption="NUTII">
  <location ref="B7:F14" firstHeaderRow="0" firstDataRow="1" firstDataCol="1" rowPageCount="1" colPageCount="1"/>
  <pivotFields count="7">
    <pivotField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3" hier="26" name="[Exploracoes].[CLASSE_AREA].&amp;" cap=""/>
  </pageFields>
  <dataFields count="4">
    <dataField name="N.º" fld="1" baseField="0" baseItem="0"/>
    <dataField name="%" fld="5" showDataAs="percentOfCol" baseField="0" baseItem="0" numFmtId="9">
      <extLst>
        <ext xmlns:x14="http://schemas.microsoft.com/office/spreadsheetml/2009/9/main" uri="{E15A36E0-9728-4e99-A89B-3F7291B0FE68}">
          <x14:dataField sourceField="1" uniqueName="[__Xl2].[Measures].[Soma de N_EXP]"/>
        </ext>
      </extLst>
    </dataField>
    <dataField name="ha" fld="2" baseField="0" baseItem="0"/>
    <dataField name="%" fld="6" showDataAs="percentOfCol" baseField="0" baseItem="0" numFmtId="9">
      <extLst>
        <ext xmlns:x14="http://schemas.microsoft.com/office/spreadsheetml/2009/9/main" uri="{E15A36E0-9728-4e99-A89B-3F7291B0FE68}">
          <x14:dataField sourceField="2" uniqueName="[__Xl2].[Measures].[Soma de AREA]"/>
        </ext>
      </extLst>
    </dataField>
  </dataFields>
  <formats count="27">
    <format dxfId="509">
      <pivotArea type="all" dataOnly="0" outline="0" fieldPosition="0"/>
    </format>
    <format dxfId="508">
      <pivotArea outline="0" collapsedLevelsAreSubtotals="1" fieldPosition="0"/>
    </format>
    <format dxfId="507">
      <pivotArea field="0" type="button" dataOnly="0" labelOnly="1" outline="0"/>
    </format>
    <format dxfId="506">
      <pivotArea dataOnly="0" labelOnly="1" grandRow="1" outline="0" fieldPosition="0"/>
    </format>
    <format dxfId="505">
      <pivotArea field="0" type="button" dataOnly="0" labelOnly="1" outline="0"/>
    </format>
    <format dxfId="504">
      <pivotArea outline="0" collapsedLevelsAreSubtotals="1" fieldPosition="0"/>
    </format>
    <format dxfId="503">
      <pivotArea dataOnly="0" labelOnly="1" grandRow="1" outline="0" fieldPosition="0"/>
    </format>
    <format dxfId="502">
      <pivotArea outline="0" collapsedLevelsAreSubtotals="1" fieldPosition="0"/>
    </format>
    <format dxfId="501">
      <pivotArea outline="0" collapsedLevelsAreSubtotals="1" fieldPosition="0"/>
    </format>
    <format dxfId="500">
      <pivotArea outline="0" collapsedLevelsAreSubtotals="1" fieldPosition="0"/>
    </format>
    <format dxfId="499">
      <pivotArea outline="0" collapsedLevelsAreSubtotals="1" fieldPosition="0"/>
    </format>
    <format dxfId="498">
      <pivotArea dataOnly="0" labelOnly="1" grandRow="1" outline="0" fieldPosition="0"/>
    </format>
    <format dxfId="497">
      <pivotArea dataOnly="0" labelOnly="1" grandRow="1" outline="0" fieldPosition="0"/>
    </format>
    <format dxfId="496">
      <pivotArea dataOnly="0" labelOnly="1" grandRow="1" outline="0" fieldPosition="0"/>
    </format>
    <format dxfId="495">
      <pivotArea type="all" dataOnly="0" outline="0" fieldPosition="0"/>
    </format>
    <format dxfId="494">
      <pivotArea type="all" dataOnly="0" outline="0" fieldPosition="0"/>
    </format>
    <format dxfId="49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92">
      <pivotArea outline="0" collapsedLevelsAreSubtotals="1" fieldPosition="0"/>
    </format>
    <format dxfId="491">
      <pivotArea dataOnly="0" labelOnly="1" grandRow="1" outline="0" fieldPosition="0"/>
    </format>
    <format dxfId="490">
      <pivotArea type="all" dataOnly="0" outline="0" fieldPosition="0"/>
    </format>
    <format dxfId="489">
      <pivotArea outline="0" collapsedLevelsAreSubtotals="1" fieldPosition="0"/>
    </format>
    <format dxfId="488">
      <pivotArea dataOnly="0" labelOnly="1" grandRow="1" outline="0" fieldPosition="0"/>
    </format>
    <format dxfId="48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86">
      <pivotArea dataOnly="0" labelOnly="1" fieldPosition="0">
        <references count="1">
          <reference field="4" count="0"/>
        </references>
      </pivotArea>
    </format>
    <format dxfId="485">
      <pivotArea outline="0" fieldPosition="0">
        <references count="1">
          <reference field="4294967294" count="1">
            <x v="3"/>
          </reference>
        </references>
      </pivotArea>
    </format>
    <format dxfId="484">
      <pivotArea outline="0" fieldPosition="0">
        <references count="1">
          <reference field="4294967294" count="1">
            <x v="1"/>
          </reference>
        </references>
      </pivotArea>
    </format>
    <format dxfId="483">
      <pivotArea dataOnly="0" labelOnly="1" grandRow="1" outline="0" fieldPosition="0"/>
    </format>
  </formats>
  <pivotHierarchies count="6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N.º"/>
    <pivotHierarchy dragToData="1" caption="%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Exploracoe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F68193-87F8-4E6C-A509-4A64DCC0140F}" name="Tabela Dinâmica1" cacheId="2" applyNumberFormats="0" applyBorderFormats="0" applyFontFormats="0" applyPatternFormats="0" applyAlignmentFormats="0" applyWidthHeightFormats="1" dataCaption="Valores" grandTotalCaption="Total" missingCaption="0" tag="da48aa87-e4a6-4bb7-8879-794719ce887d" updatedVersion="8" minRefreshableVersion="3" subtotalHiddenItems="1" itemPrintTitles="1" mergeItem="1" createdVersion="8" indent="0" outline="1" outlineData="1" multipleFieldFilters="0" rowHeaderCaption="Classes de Área">
  <location ref="B4:P15" firstHeaderRow="1" firstDataRow="3" firstDataCol="1"/>
  <pivotFields count="4">
    <pivotField axis="axisRow" allDrilled="1" subtotalTop="0" showAll="0" defaultSubtotal="0" defaultAttributeDrillState="1">
      <items count="8">
        <item s="1" x="0"/>
        <item s="1" x="2"/>
        <item s="1" x="5"/>
        <item s="1" x="4"/>
        <item s="1" x="6"/>
        <item s="1" x="3"/>
        <item s="1" x="7"/>
        <item s="1" x="1"/>
      </items>
    </pivotField>
    <pivotField dataField="1" subtotalTop="0" showAll="0" defaultSubtotal="0"/>
    <pivotField dataField="1" subtotalTop="0" showAll="0" defaultSubtotal="0"/>
    <pivotField axis="axisCol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2">
    <field x="3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N.º" fld="1" baseField="0" baseItem="0"/>
    <dataField name="Área (ha)" fld="2" baseField="0" baseItem="0"/>
  </dataFields>
  <formats count="43">
    <format dxfId="482">
      <pivotArea type="all" dataOnly="0" outline="0" fieldPosition="0"/>
    </format>
    <format dxfId="481">
      <pivotArea outline="0" collapsedLevelsAreSubtotals="1" fieldPosition="0"/>
    </format>
    <format dxfId="480">
      <pivotArea dataOnly="0" labelOnly="1" fieldPosition="0">
        <references count="1">
          <reference field="0" count="0"/>
        </references>
      </pivotArea>
    </format>
    <format dxfId="479">
      <pivotArea dataOnly="0" labelOnly="1" grandRow="1" outline="0" fieldPosition="0"/>
    </format>
    <format dxfId="478">
      <pivotArea outline="0" collapsedLevelsAreSubtotals="1" fieldPosition="0"/>
    </format>
    <format dxfId="477">
      <pivotArea dataOnly="0" labelOnly="1" fieldPosition="0">
        <references count="1">
          <reference field="0" count="0"/>
        </references>
      </pivotArea>
    </format>
    <format dxfId="476">
      <pivotArea dataOnly="0" labelOnly="1" grandRow="1" outline="0" fieldPosition="0"/>
    </format>
    <format dxfId="475">
      <pivotArea dataOnly="0" labelOnly="1" fieldPosition="0">
        <references count="1">
          <reference field="0" count="0"/>
        </references>
      </pivotArea>
    </format>
    <format dxfId="474">
      <pivotArea dataOnly="0" labelOnly="1" fieldPosition="0">
        <references count="1">
          <reference field="0" count="0"/>
        </references>
      </pivotArea>
    </format>
    <format dxfId="473">
      <pivotArea outline="0" collapsedLevelsAreSubtotals="1" fieldPosition="0"/>
    </format>
    <format dxfId="472">
      <pivotArea outline="0" collapsedLevelsAreSubtotals="1" fieldPosition="0"/>
    </format>
    <format dxfId="471">
      <pivotArea outline="0" collapsedLevelsAreSubtotals="1" fieldPosition="0"/>
    </format>
    <format dxfId="470">
      <pivotArea outline="0" collapsedLevelsAreSubtotals="1" fieldPosition="0"/>
    </format>
    <format dxfId="469">
      <pivotArea dataOnly="0" labelOnly="1" grandRow="1" outline="0" fieldPosition="0"/>
    </format>
    <format dxfId="468">
      <pivotArea dataOnly="0" labelOnly="1" grandRow="1" outline="0" fieldPosition="0"/>
    </format>
    <format dxfId="467">
      <pivotArea dataOnly="0" labelOnly="1" grandRow="1" outline="0" fieldPosition="0"/>
    </format>
    <format dxfId="466">
      <pivotArea type="all" dataOnly="0" outline="0" fieldPosition="0"/>
    </format>
    <format dxfId="465">
      <pivotArea type="origin" dataOnly="0" labelOnly="1" outline="0" fieldPosition="0"/>
    </format>
    <format dxfId="464">
      <pivotArea field="-2" type="button" dataOnly="0" labelOnly="1" outline="0" axis="axisCol" fieldPosition="1"/>
    </format>
    <format dxfId="463">
      <pivotArea type="topRight" dataOnly="0" labelOnly="1" outline="0" fieldPosition="0"/>
    </format>
    <format dxfId="462">
      <pivotArea field="0" type="button" dataOnly="0" labelOnly="1" outline="0" axis="axisRow" fieldPosition="0"/>
    </format>
    <format dxfId="461">
      <pivotArea outline="0" collapsedLevelsAreSubtotals="1" fieldPosition="0"/>
    </format>
    <format dxfId="460">
      <pivotArea dataOnly="0" labelOnly="1" fieldPosition="0">
        <references count="1">
          <reference field="0" count="0"/>
        </references>
      </pivotArea>
    </format>
    <format dxfId="459">
      <pivotArea dataOnly="0" labelOnly="1" grandRow="1" outline="0" fieldPosition="0"/>
    </format>
    <format dxfId="458">
      <pivotArea type="all" dataOnly="0" outline="0" fieldPosition="0"/>
    </format>
    <format dxfId="457">
      <pivotArea outline="0" collapsedLevelsAreSubtotals="1" fieldPosition="0"/>
    </format>
    <format dxfId="456">
      <pivotArea type="origin" dataOnly="0" labelOnly="1" outline="0" fieldPosition="0"/>
    </format>
    <format dxfId="455">
      <pivotArea field="3" type="button" dataOnly="0" labelOnly="1" outline="0" axis="axisCol" fieldPosition="0"/>
    </format>
    <format dxfId="454">
      <pivotArea field="-2" type="button" dataOnly="0" labelOnly="1" outline="0" axis="axisCol" fieldPosition="1"/>
    </format>
    <format dxfId="453">
      <pivotArea type="topRight" dataOnly="0" labelOnly="1" outline="0" fieldPosition="0"/>
    </format>
    <format dxfId="452">
      <pivotArea field="0" type="button" dataOnly="0" labelOnly="1" outline="0" axis="axisRow" fieldPosition="0"/>
    </format>
    <format dxfId="451">
      <pivotArea dataOnly="0" labelOnly="1" fieldPosition="0">
        <references count="1">
          <reference field="0" count="0"/>
        </references>
      </pivotArea>
    </format>
    <format dxfId="450">
      <pivotArea dataOnly="0" labelOnly="1" grandRow="1" outline="0" fieldPosition="0"/>
    </format>
    <format dxfId="449">
      <pivotArea dataOnly="0" labelOnly="1" fieldPosition="0">
        <references count="1">
          <reference field="3" count="0"/>
        </references>
      </pivotArea>
    </format>
    <format dxfId="448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47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46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445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"/>
          </reference>
        </references>
      </pivotArea>
    </format>
    <format dxfId="444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2"/>
          </reference>
        </references>
      </pivotArea>
    </format>
    <format dxfId="443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3"/>
          </reference>
        </references>
      </pivotArea>
    </format>
    <format dxfId="442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4"/>
          </reference>
        </references>
      </pivotArea>
    </format>
    <format dxfId="441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5"/>
          </reference>
        </references>
      </pivotArea>
    </format>
    <format dxfId="440">
      <pivotArea dataOnly="0" labelOnly="1" grandRow="1" outline="0" fieldPosition="0"/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N.º"/>
    <pivotHierarchy dragToData="1" caption="Área (ha)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26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Exploracoe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45BD58-E1BD-48B0-B7E8-0CE283109950}" name="Tabela Dinâmica1" cacheId="4" applyNumberFormats="0" applyBorderFormats="0" applyFontFormats="0" applyPatternFormats="0" applyAlignmentFormats="0" applyWidthHeightFormats="1" dataCaption="Valores" grandTotalCaption="Total" tag="1d2b8f21-80f9-4440-b1fe-2c7a069b836a" updatedVersion="8" minRefreshableVersion="3" itemPrintTitles="1" createdVersion="8" indent="0" outline="1" outlineData="1" multipleFieldFilters="0" rowHeaderCaption="NUTII">
  <location ref="B14:C21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3">
    <pageField fld="0" hier="19" name="[CandidaturasCulturas].[TIPO_SUPERFICIE].&amp;" cap=""/>
    <pageField fld="1" hier="20" name="[CandidaturasCulturas].[OCUPA_SOLO].&amp;" cap=""/>
    <pageField fld="2" hier="21" name="[CandidaturasCulturas].[GRUPO_CULTURA].&amp;" cap=""/>
  </pageFields>
  <dataFields count="1">
    <dataField name="Total" fld="4" baseField="0" baseItem="0" numFmtId="3"/>
  </dataFields>
  <formats count="14">
    <format dxfId="416">
      <pivotArea dataOnly="0" labelOnly="1" outline="0" axis="axisValues" fieldPosition="0"/>
    </format>
    <format dxfId="415">
      <pivotArea dataOnly="0" labelOnly="1" outline="0" axis="axisValues" fieldPosition="0"/>
    </format>
    <format dxfId="414">
      <pivotArea outline="0" collapsedLevelsAreSubtotals="1" fieldPosition="0"/>
    </format>
    <format dxfId="413">
      <pivotArea dataOnly="0" labelOnly="1" fieldPosition="0">
        <references count="1">
          <reference field="3" count="0"/>
        </references>
      </pivotArea>
    </format>
    <format dxfId="412">
      <pivotArea dataOnly="0" labelOnly="1" grandRow="1" outline="0" fieldPosition="0"/>
    </format>
    <format dxfId="411">
      <pivotArea dataOnly="0" labelOnly="1" outline="0" axis="axisValues" fieldPosition="0"/>
    </format>
    <format dxfId="410">
      <pivotArea outline="0" collapsedLevelsAreSubtotals="1" fieldPosition="0"/>
    </format>
    <format dxfId="409">
      <pivotArea field="3" type="button" dataOnly="0" labelOnly="1" outline="0" axis="axisRow" fieldPosition="0"/>
    </format>
    <format dxfId="408">
      <pivotArea field="3" type="button" dataOnly="0" labelOnly="1" outline="0" axis="axisRow" fieldPosition="0"/>
    </format>
    <format dxfId="407">
      <pivotArea field="3" type="button" dataOnly="0" labelOnly="1" outline="0" axis="axisRow" fieldPosition="0"/>
    </format>
    <format dxfId="406">
      <pivotArea dataOnly="0" labelOnly="1" fieldPosition="0">
        <references count="1">
          <reference field="3" count="0"/>
        </references>
      </pivotArea>
    </format>
    <format dxfId="405">
      <pivotArea outline="0" fieldPosition="0">
        <references count="1">
          <reference field="4294967294" count="1">
            <x v="0"/>
          </reference>
        </references>
      </pivotArea>
    </format>
    <format dxfId="404">
      <pivotArea dataOnly="0" labelOnly="1" fieldPosition="0">
        <references count="1">
          <reference field="3" count="0"/>
        </references>
      </pivotArea>
    </format>
    <format dxfId="403">
      <pivotArea dataOnly="0" labelOnly="1" grandRow="1" outline="0" fieldPosition="0"/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Total"/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9C2563-8818-4FA2-96DA-E3D0F8116A2A}" name="Tabela Dinâmica7" cacheId="3" applyNumberFormats="0" applyBorderFormats="0" applyFontFormats="0" applyPatternFormats="0" applyAlignmentFormats="0" applyWidthHeightFormats="1" dataCaption="Valores" grandTotalCaption="Total" tag="d8d8703e-e239-4ccb-bf09-d51a68702434" updatedVersion="8" minRefreshableVersion="3" showDrill="0" subtotalHiddenItems="1" colGrandTotals="0" itemPrintTitles="1" mergeItem="1" createdVersion="8" indent="0" showHeaders="0" outline="1" outlineData="1" multipleFieldFilters="0" rowHeaderCaption="NUT II">
  <location ref="D13:H21" firstHeaderRow="1" firstDataRow="2" firstDataCol="1" rowPageCount="2" colPageCount="1"/>
  <pivotFields count="6">
    <pivotField axis="axisRow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xis="axisCol" allDrilled="1" subtotalTop="0" showAll="0" defaultSubtotal="0" defaultAttributeDrillState="1">
      <items count="4">
        <item s="1" x="1"/>
        <item s="1" x="2"/>
        <item s="1" x="0"/>
        <item s="1" x="3"/>
      </items>
    </pivotField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4"/>
  </colFields>
  <colItems count="4">
    <i>
      <x/>
    </i>
    <i>
      <x v="1"/>
    </i>
    <i>
      <x v="2"/>
    </i>
    <i>
      <x v="3"/>
    </i>
  </colItems>
  <pageFields count="2">
    <pageField fld="1" hier="20" name="[CandidaturasCulturas].[OCUPA_SOLO].&amp;" cap=""/>
    <pageField fld="2" hier="21" name="[CandidaturasCulturas].[GRUPO_CULTURA].&amp;" cap=""/>
  </pageFields>
  <dataFields count="1">
    <dataField name="Soma de N_BEN" fld="3" baseField="0" baseItem="0" numFmtId="3"/>
  </dataFields>
  <formats count="23">
    <format dxfId="439">
      <pivotArea dataOnly="0" labelOnly="1" outline="0" axis="axisValues" fieldPosition="0"/>
    </format>
    <format dxfId="438">
      <pivotArea dataOnly="0" labelOnly="1" outline="0" axis="axisValues" fieldPosition="0"/>
    </format>
    <format dxfId="437">
      <pivotArea dataOnly="0" labelOnly="1" outline="0" axis="axisValues" fieldPosition="0"/>
    </format>
    <format dxfId="436">
      <pivotArea type="all" dataOnly="0" outline="0" fieldPosition="0"/>
    </format>
    <format dxfId="435">
      <pivotArea outline="0" collapsedLevelsAreSubtotals="1" fieldPosition="0"/>
    </format>
    <format dxfId="434">
      <pivotArea type="all" dataOnly="0" outline="0" fieldPosition="0"/>
    </format>
    <format dxfId="433">
      <pivotArea dataOnly="0" labelOnly="1" outline="0" axis="axisValues" fieldPosition="0"/>
    </format>
    <format dxfId="432">
      <pivotArea outline="0" collapsedLevelsAreSubtotals="1" fieldPosition="0"/>
    </format>
    <format dxfId="431">
      <pivotArea outline="0" collapsedLevelsAreSubtotals="1" fieldPosition="0"/>
    </format>
    <format dxfId="430">
      <pivotArea outline="0" collapsedLevelsAreSubtotals="1" fieldPosition="0"/>
    </format>
    <format dxfId="429">
      <pivotArea outline="0" collapsedLevelsAreSubtotals="1" fieldPosition="0"/>
    </format>
    <format dxfId="428">
      <pivotArea dataOnly="0" labelOnly="1" grandRow="1" outline="0" fieldPosition="0"/>
    </format>
    <format dxfId="427">
      <pivotArea dataOnly="0" labelOnly="1" grandRow="1" outline="0" fieldPosition="0"/>
    </format>
    <format dxfId="426">
      <pivotArea dataOnly="0" labelOnly="1" grandRow="1" outline="0" fieldPosition="0"/>
    </format>
    <format dxfId="425">
      <pivotArea type="all" dataOnly="0" outline="0" fieldPosition="0"/>
    </format>
    <format dxfId="424">
      <pivotArea outline="0" collapsedLevelsAreSubtotals="1" fieldPosition="0"/>
    </format>
    <format dxfId="423">
      <pivotArea dataOnly="0" labelOnly="1" fieldPosition="0">
        <references count="1">
          <reference field="0" count="0"/>
        </references>
      </pivotArea>
    </format>
    <format dxfId="422">
      <pivotArea dataOnly="0" labelOnly="1" grandRow="1" outline="0" fieldPosition="0"/>
    </format>
    <format dxfId="421">
      <pivotArea dataOnly="0" labelOnly="1" outline="0" axis="axisValues" fieldPosition="0"/>
    </format>
    <format dxfId="420">
      <pivotArea dataOnly="0" labelOnly="1" fieldPosition="0">
        <references count="1">
          <reference field="0" count="0"/>
        </references>
      </pivotArea>
    </format>
    <format dxfId="419">
      <pivotArea dataOnly="0" labelOnly="1" fieldPosition="0">
        <references count="1">
          <reference field="0" count="0"/>
        </references>
      </pivotArea>
    </format>
    <format dxfId="418">
      <pivotArea outline="0" collapsedLevelsAreSubtotals="1" fieldPosition="0"/>
    </format>
    <format dxfId="417">
      <pivotArea outline="0" fieldPosition="0">
        <references count="1">
          <reference field="4294967294" count="1">
            <x v="0"/>
          </reference>
        </references>
      </pivotArea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multipleItemSelectionAllowed="1" dragToData="1">
      <members count="1" level="1">
        <member name="[CandidaturasCulturas].[GRUPO_CULTURA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1">
    <colHierarchyUsage hierarchyUsage="1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B3E784-57C9-46DA-A196-51A568618306}" name="Tabela Dinâmica1" cacheId="7" applyNumberFormats="0" applyBorderFormats="0" applyFontFormats="0" applyPatternFormats="0" applyAlignmentFormats="0" applyWidthHeightFormats="1" dataCaption="Valores" grandTotalCaption="Total" missingCaption="0" tag="f742dfde-b8b3-4272-8f6a-22549dc1960e" updatedVersion="8" minRefreshableVersion="3" showDrill="0" subtotalHiddenItems="1" itemPrintTitles="1" mergeItem="1" createdVersion="8" indent="0" showHeaders="0" outline="1" outlineData="1" multipleFieldFilters="0" chartFormat="1">
  <location ref="B10:G18" firstHeaderRow="1" firstDataRow="2" firstDataCol="1"/>
  <pivotFields count="4">
    <pivotField axis="axisCol" allDrilled="1" subtotalTop="0" showAll="0" nonAutoSortDefault="1" defaultSubtotal="0" defaultAttributeDrillState="1">
      <items count="4">
        <item x="1"/>
        <item x="0"/>
        <item x="2"/>
        <item x="3"/>
      </items>
    </pivotField>
    <pivotField allDrilled="1" subtotalTop="0" showAll="0" dataSourceSort="1" defaultSubtotal="0" defaultAttributeDrillState="1"/>
    <pivotField name="NUTII" axis="axisRow" allDrilled="1" subtotalTop="0" showAll="0" defaultSubtotal="0" defaultAttributeDrillState="1">
      <items count="8">
        <item s="1" x="4"/>
        <item s="1" x="3"/>
        <item s="1" x="2"/>
        <item s="1" x="0"/>
        <item s="1" x="1"/>
        <item s="1" x="5"/>
        <item s="1" x="7"/>
        <item s="1" x="6"/>
      </items>
    </pivotField>
    <pivotField dataField="1" subtotalTop="0" showAll="0" defaultSubtota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a de AREA" fld="3" baseField="2" baseItem="2"/>
  </dataFields>
  <formats count="26">
    <format dxfId="402">
      <pivotArea outline="0" collapsedLevelsAreSubtotals="1" fieldPosition="0"/>
    </format>
    <format dxfId="401">
      <pivotArea outline="0" collapsedLevelsAreSubtotals="1" fieldPosition="0"/>
    </format>
    <format dxfId="400">
      <pivotArea outline="0" collapsedLevelsAreSubtotals="1" fieldPosition="0"/>
    </format>
    <format dxfId="399">
      <pivotArea outline="0" collapsedLevelsAreSubtotals="1" fieldPosition="0"/>
    </format>
    <format dxfId="398">
      <pivotArea dataOnly="0" labelOnly="1" grandRow="1" outline="0" fieldPosition="0"/>
    </format>
    <format dxfId="397">
      <pivotArea dataOnly="0" labelOnly="1" grandRow="1" outline="0" fieldPosition="0"/>
    </format>
    <format dxfId="396">
      <pivotArea dataOnly="0" labelOnly="1" grandRow="1" outline="0" fieldPosition="0"/>
    </format>
    <format dxfId="395">
      <pivotArea type="all" dataOnly="0" outline="0" fieldPosition="0"/>
    </format>
    <format dxfId="394">
      <pivotArea type="all" dataOnly="0" outline="0" fieldPosition="0"/>
    </format>
    <format dxfId="393">
      <pivotArea type="origin" dataOnly="0" labelOnly="1" outline="0" fieldPosition="0"/>
    </format>
    <format dxfId="392">
      <pivotArea type="topRight" dataOnly="0" labelOnly="1" outline="0" fieldPosition="0"/>
    </format>
    <format dxfId="391">
      <pivotArea dataOnly="0" labelOnly="1" fieldPosition="0">
        <references count="1">
          <reference field="0" count="0"/>
        </references>
      </pivotArea>
    </format>
    <format dxfId="390">
      <pivotArea dataOnly="0" labelOnly="1" grandCol="1" outline="0" fieldPosition="0"/>
    </format>
    <format dxfId="389">
      <pivotArea outline="0" collapsedLevelsAreSubtotals="1" fieldPosition="0"/>
    </format>
    <format dxfId="388">
      <pivotArea dataOnly="0" labelOnly="1" grandRow="1" outline="0" fieldPosition="0"/>
    </format>
    <format dxfId="387">
      <pivotArea dataOnly="0" labelOnly="1" fieldPosition="0">
        <references count="1">
          <reference field="2" count="0"/>
        </references>
      </pivotArea>
    </format>
    <format dxfId="386">
      <pivotArea type="all" dataOnly="0" outline="0" fieldPosition="0"/>
    </format>
    <format dxfId="385">
      <pivotArea outline="0" collapsedLevelsAreSubtotals="1" fieldPosition="0"/>
    </format>
    <format dxfId="384">
      <pivotArea type="origin" dataOnly="0" labelOnly="1" outline="0" fieldPosition="0"/>
    </format>
    <format dxfId="383">
      <pivotArea type="topRight" dataOnly="0" labelOnly="1" outline="0" fieldPosition="0"/>
    </format>
    <format dxfId="382">
      <pivotArea dataOnly="0" labelOnly="1" fieldPosition="0">
        <references count="1">
          <reference field="2" count="6">
            <x v="0"/>
            <x v="1"/>
            <x v="2"/>
            <x v="3"/>
            <x v="4"/>
            <x v="5"/>
          </reference>
        </references>
      </pivotArea>
    </format>
    <format dxfId="381">
      <pivotArea dataOnly="0" labelOnly="1" grandRow="1" outline="0" fieldPosition="0"/>
    </format>
    <format dxfId="380">
      <pivotArea dataOnly="0" labelOnly="1" fieldPosition="0">
        <references count="1">
          <reference field="0" count="0"/>
        </references>
      </pivotArea>
    </format>
    <format dxfId="379">
      <pivotArea dataOnly="0" labelOnly="1" grandCol="1" outline="0" fieldPosition="0"/>
    </format>
    <format dxfId="378">
      <pivotArea dataOnly="0" labelOnly="1" fieldPosition="0">
        <references count="1">
          <reference field="0" count="1">
            <x v="1048832"/>
          </reference>
        </references>
      </pivotArea>
    </format>
    <format dxfId="377">
      <pivotArea dataOnly="0" labelOnly="1" grandRow="1" outline="0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Soma de AREA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426A0C-E87A-4B43-AC82-C157B45E7DC3}" name="Tabela Dinâmica11" cacheId="6" applyNumberFormats="0" applyBorderFormats="0" applyFontFormats="0" applyPatternFormats="0" applyAlignmentFormats="0" applyWidthHeightFormats="1" dataCaption="Valores" grandTotalCaption="Total" missingCaption="0" tag="291e0925-afd1-4e5f-a0b6-25fe9f8500fd" updatedVersion="8" minRefreshableVersion="3" showDrill="0" colGrandTotals="0" itemPrintTitles="1" mergeItem="1" createdVersion="8" indent="0" outline="1" outlineData="1" multipleFieldFilters="0" rowHeaderCaption="NUT II">
  <location ref="B12:F22" firstHeaderRow="1" firstDataRow="4" firstDataCol="1" rowPageCount="1" colPageCount="1"/>
  <pivotFields count="7">
    <pivotField axis="axisRow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axis="axisCol" allDrilled="1" subtotalTop="0" showAll="0" dataSourceSort="1" defaultSubtotal="0" defaultAttributeDrillState="1">
      <items count="1">
        <item s="1" x="0"/>
      </items>
    </pivotField>
    <pivotField axis="axisCol" allDrilled="1" subtotalTop="0" showAll="0" dataSourceSort="1" defaultSubtotal="0" defaultAttributeDrillState="1">
      <items count="2">
        <item s="1" x="0"/>
        <item s="1" x="1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3">
    <field x="1"/>
    <field x="2"/>
    <field x="-2"/>
  </colFields>
  <colItems count="4">
    <i>
      <x/>
      <x/>
      <x/>
    </i>
    <i r="2" i="1">
      <x v="1"/>
    </i>
    <i r="1">
      <x v="1"/>
      <x/>
    </i>
    <i r="2" i="1">
      <x v="1"/>
    </i>
  </colItems>
  <pageFields count="1">
    <pageField fld="3" hier="21" name="[CandidaturasCulturas].[GRUPO_CULTURA].&amp;" cap=""/>
  </pageFields>
  <dataFields count="2">
    <dataField name="N.º" fld="4" baseField="0" baseItem="1" numFmtId="3"/>
    <dataField name="%" fld="6" showDataAs="percentOfCol" baseField="0" baseItem="0" numFmtId="9">
      <extLst>
        <ext xmlns:x14="http://schemas.microsoft.com/office/spreadsheetml/2009/9/main" uri="{E15A36E0-9728-4e99-A89B-3F7291B0FE68}">
          <x14:dataField sourceField="4" uniqueName="[__Xl2].[Measures].[Soma de N_BEN]"/>
        </ext>
      </extLst>
    </dataField>
  </dataFields>
  <formats count="29">
    <format dxfId="376">
      <pivotArea type="all" dataOnly="0" outline="0" fieldPosition="0"/>
    </format>
    <format dxfId="375">
      <pivotArea outline="0" collapsedLevelsAreSubtotals="1" fieldPosition="0"/>
    </format>
    <format dxfId="374">
      <pivotArea dataOnly="0" labelOnly="1" grandRow="1" outline="0" fieldPosition="0"/>
    </format>
    <format dxfId="373">
      <pivotArea type="all" dataOnly="0" outline="0" fieldPosition="0"/>
    </format>
    <format dxfId="372">
      <pivotArea type="origin" dataOnly="0" labelOnly="1" outline="0" fieldPosition="0"/>
    </format>
    <format dxfId="371">
      <pivotArea field="-2" type="button" dataOnly="0" labelOnly="1" outline="0" axis="axisCol" fieldPosition="2"/>
    </format>
    <format dxfId="370">
      <pivotArea type="topRight" dataOnly="0" labelOnly="1" outline="0" fieldPosition="0"/>
    </format>
    <format dxfId="369">
      <pivotArea outline="0" collapsedLevelsAreSubtotals="1" fieldPosition="0"/>
    </format>
    <format dxfId="368">
      <pivotArea dataOnly="0" labelOnly="1" grandRow="1" outline="0" fieldPosition="0"/>
    </format>
    <format dxfId="367">
      <pivotArea outline="0" collapsedLevelsAreSubtotals="1" fieldPosition="0"/>
    </format>
    <format dxfId="366">
      <pivotArea outline="0" collapsedLevelsAreSubtotals="1" fieldPosition="0"/>
    </format>
    <format dxfId="365">
      <pivotArea outline="0" collapsedLevelsAreSubtotals="1" fieldPosition="0"/>
    </format>
    <format dxfId="364">
      <pivotArea dataOnly="0" labelOnly="1" grandRow="1" outline="0" fieldPosition="0"/>
    </format>
    <format dxfId="363">
      <pivotArea dataOnly="0" labelOnly="1" grandRow="1" outline="0" fieldPosition="0"/>
    </format>
    <format dxfId="362">
      <pivotArea dataOnly="0" labelOnly="1" grandRow="1" outline="0" fieldPosition="0"/>
    </format>
    <format dxfId="361">
      <pivotArea dataOnly="0" labelOnly="1" fieldPosition="0">
        <references count="1">
          <reference field="0" count="0"/>
        </references>
      </pivotArea>
    </format>
    <format dxfId="360">
      <pivotArea type="all" dataOnly="0" outline="0" fieldPosition="0"/>
    </format>
    <format dxfId="359">
      <pivotArea outline="0" collapsedLevelsAreSubtotals="1" fieldPosition="0"/>
    </format>
    <format dxfId="358">
      <pivotArea type="origin" dataOnly="0" labelOnly="1" outline="0" fieldPosition="0"/>
    </format>
    <format dxfId="357">
      <pivotArea field="-2" type="button" dataOnly="0" labelOnly="1" outline="0" axis="axisCol" fieldPosition="2"/>
    </format>
    <format dxfId="356">
      <pivotArea type="topRight" dataOnly="0" labelOnly="1" outline="0" fieldPosition="0"/>
    </format>
    <format dxfId="355">
      <pivotArea field="0" type="button" dataOnly="0" labelOnly="1" outline="0" axis="axisRow" fieldPosition="0"/>
    </format>
    <format dxfId="354">
      <pivotArea dataOnly="0" labelOnly="1" fieldPosition="0">
        <references count="1">
          <reference field="0" count="0"/>
        </references>
      </pivotArea>
    </format>
    <format dxfId="353">
      <pivotArea dataOnly="0" labelOnly="1" grandRow="1" outline="0" fieldPosition="0"/>
    </format>
    <format dxfId="352">
      <pivotArea outline="0" fieldPosition="0">
        <references count="1">
          <reference field="4294967294" count="1">
            <x v="0"/>
          </reference>
        </references>
      </pivotArea>
    </format>
    <format dxfId="351">
      <pivotArea outline="0" fieldPosition="0">
        <references count="1">
          <reference field="4294967294" count="1">
            <x v="1"/>
          </reference>
        </references>
      </pivotArea>
    </format>
    <format dxfId="350">
      <pivotArea outline="0" collapsedLevelsAreSubtotals="1" fieldPosition="0"/>
    </format>
    <format dxfId="349">
      <pivotArea dataOnly="0" labelOnly="1" fieldPosition="0">
        <references count="1">
          <reference field="0" count="0"/>
        </references>
      </pivotArea>
    </format>
    <format dxfId="348">
      <pivotArea outline="0" collapsedLevelsAreSubtotals="1" fieldPosition="0"/>
    </format>
  </formats>
  <pivotHierarchies count="6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%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3">
    <colHierarchyUsage hierarchyUsage="19"/>
    <colHierarchyUsage hierarchyUsage="20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36B91A-72D7-4728-B98C-97A28BF9023B}" name="Tabela Dinâmica9" cacheId="5" applyNumberFormats="0" applyBorderFormats="0" applyFontFormats="0" applyPatternFormats="0" applyAlignmentFormats="0" applyWidthHeightFormats="1" dataCaption="Valores" grandTotalCaption="Total" missingCaption="0" tag="5b6da2b1-3bd2-4955-ab19-faf7c7b52139" updatedVersion="8" minRefreshableVersion="3" showDrill="0" subtotalHiddenItems="1" itemPrintTitles="1" mergeItem="1" createdVersion="8" indent="0" outline="1" outlineData="1" multipleFieldFilters="0" rowHeaderCaption="NUT II">
  <location ref="B10:E19" firstHeaderRow="1" firstDataRow="3" firstDataCol="1"/>
  <pivotFields count="5">
    <pivotField axis="axisCol" allDrilled="1" subtotalTop="0" showAll="0" dataSourceSort="1" defaultSubtotal="0" defaultAttributeDrillState="1">
      <items count="1">
        <item s="1" x="0"/>
      </items>
    </pivotField>
    <pivotField axis="axisCol" allDrilled="1" outline="0" subtotalTop="0" showAll="0" sortType="ascending" defaultSubtotal="0" defaultAttributeDrillState="1">
      <items count="2">
        <item x="0"/>
        <item x="1"/>
      </items>
    </pivotField>
    <pivotField allDrilled="1" subtotalTop="0" showAll="0" dataSourceSort="1" defaultSubtotal="0" defaultAttributeDrillState="1"/>
    <pivotField axis="axisRow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subtotalTop="0" showAll="0" defaultSubtota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2">
    <field x="0"/>
    <field x="1"/>
  </colFields>
  <colItems count="3">
    <i>
      <x/>
      <x/>
    </i>
    <i r="1">
      <x v="1"/>
    </i>
    <i t="grand">
      <x/>
    </i>
  </colItems>
  <dataFields count="1">
    <dataField name="Soma de AREA" fld="4" baseField="0" baseItem="0"/>
  </dataFields>
  <formats count="40">
    <format dxfId="347">
      <pivotArea type="all" dataOnly="0" outline="0" fieldPosition="0"/>
    </format>
    <format dxfId="346">
      <pivotArea outline="0" collapsedLevelsAreSubtotals="1" fieldPosition="0"/>
    </format>
    <format dxfId="345">
      <pivotArea dataOnly="0" labelOnly="1" grandRow="1" outline="0" fieldPosition="0"/>
    </format>
    <format dxfId="344">
      <pivotArea dataOnly="0" labelOnly="1" fieldPosition="0">
        <references count="1">
          <reference field="0" count="0"/>
        </references>
      </pivotArea>
    </format>
    <format dxfId="343">
      <pivotArea dataOnly="0" labelOnly="1" fieldPosition="0">
        <references count="2">
          <reference field="0" count="0" selected="0"/>
          <reference field="1" count="0"/>
        </references>
      </pivotArea>
    </format>
    <format dxfId="342">
      <pivotArea type="all" dataOnly="0" outline="0" fieldPosition="0"/>
    </format>
    <format dxfId="341">
      <pivotArea type="origin" dataOnly="0" labelOnly="1" outline="0" fieldPosition="0"/>
    </format>
    <format dxfId="340">
      <pivotArea type="topRight" dataOnly="0" labelOnly="1" outline="0" fieldPosition="0"/>
    </format>
    <format dxfId="339">
      <pivotArea dataOnly="0" labelOnly="1" fieldPosition="0">
        <references count="1">
          <reference field="0" count="0"/>
        </references>
      </pivotArea>
    </format>
    <format dxfId="338">
      <pivotArea dataOnly="0" labelOnly="1" grandCol="1" outline="0" fieldPosition="0"/>
    </format>
    <format dxfId="337">
      <pivotArea dataOnly="0" labelOnly="1" fieldPosition="0">
        <references count="2">
          <reference field="0" count="0" selected="0"/>
          <reference field="1" count="0"/>
        </references>
      </pivotArea>
    </format>
    <format dxfId="336">
      <pivotArea outline="0" collapsedLevelsAreSubtotals="1" fieldPosition="0"/>
    </format>
    <format dxfId="335">
      <pivotArea dataOnly="0" labelOnly="1" grandRow="1" outline="0" fieldPosition="0"/>
    </format>
    <format dxfId="334">
      <pivotArea dataOnly="0" labelOnly="1" grandRow="1" outline="0" fieldPosition="0"/>
    </format>
    <format dxfId="333">
      <pivotArea dataOnly="0" labelOnly="1" grandRow="1" outline="0" fieldPosition="0"/>
    </format>
    <format dxfId="332">
      <pivotArea dataOnly="0" labelOnly="1" grandRow="1" outline="0" fieldPosition="0"/>
    </format>
    <format dxfId="331">
      <pivotArea outline="0" collapsedLevelsAreSubtotals="1" fieldPosition="0"/>
    </format>
    <format dxfId="330">
      <pivotArea outline="0" collapsedLevelsAreSubtotals="1" fieldPosition="0"/>
    </format>
    <format dxfId="329">
      <pivotArea outline="0" collapsedLevelsAreSubtotals="1" fieldPosition="0"/>
    </format>
    <format dxfId="328">
      <pivotArea dataOnly="0" labelOnly="1" fieldPosition="0">
        <references count="1">
          <reference field="0" count="0"/>
        </references>
      </pivotArea>
    </format>
    <format dxfId="327">
      <pivotArea dataOnly="0" labelOnly="1" fieldPosition="0">
        <references count="2">
          <reference field="0" count="0" selected="0"/>
          <reference field="1" count="0"/>
        </references>
      </pivotArea>
    </format>
    <format dxfId="326">
      <pivotArea dataOnly="0" labelOnly="1" fieldPosition="0">
        <references count="1">
          <reference field="0" count="0"/>
        </references>
      </pivotArea>
    </format>
    <format dxfId="325">
      <pivotArea dataOnly="0" labelOnly="1" fieldPosition="0">
        <references count="2">
          <reference field="0" count="0" selected="0"/>
          <reference field="1" count="0"/>
        </references>
      </pivotArea>
    </format>
    <format dxfId="324">
      <pivotArea dataOnly="0" labelOnly="1" fieldPosition="0">
        <references count="2">
          <reference field="0" count="0" selected="0"/>
          <reference field="1" count="1">
            <x v="1048832"/>
          </reference>
        </references>
      </pivotArea>
    </format>
    <format dxfId="323">
      <pivotArea dataOnly="0" labelOnly="1" fieldPosition="0">
        <references count="2">
          <reference field="0" count="0" selected="0"/>
          <reference field="1" count="1">
            <x v="1048832"/>
          </reference>
        </references>
      </pivotArea>
    </format>
    <format dxfId="322">
      <pivotArea dataOnly="0" labelOnly="1" fieldPosition="0">
        <references count="1">
          <reference field="3" count="0"/>
        </references>
      </pivotArea>
    </format>
    <format dxfId="321">
      <pivotArea type="all" dataOnly="0" outline="0" fieldPosition="0"/>
    </format>
    <format dxfId="320">
      <pivotArea outline="0" collapsedLevelsAreSubtotals="1" fieldPosition="0"/>
    </format>
    <format dxfId="319">
      <pivotArea type="origin" dataOnly="0" labelOnly="1" outline="0" fieldPosition="0"/>
    </format>
    <format dxfId="318">
      <pivotArea field="0" type="button" dataOnly="0" labelOnly="1" outline="0" axis="axisCol" fieldPosition="0"/>
    </format>
    <format dxfId="317">
      <pivotArea field="1" type="button" dataOnly="0" labelOnly="1" outline="0" axis="axisCol" fieldPosition="1"/>
    </format>
    <format dxfId="316">
      <pivotArea type="topRight" dataOnly="0" labelOnly="1" outline="0" fieldPosition="0"/>
    </format>
    <format dxfId="315">
      <pivotArea field="3" type="button" dataOnly="0" labelOnly="1" outline="0" axis="axisRow" fieldPosition="0"/>
    </format>
    <format dxfId="314">
      <pivotArea dataOnly="0" labelOnly="1" fieldPosition="0">
        <references count="1">
          <reference field="3" count="0"/>
        </references>
      </pivotArea>
    </format>
    <format dxfId="313">
      <pivotArea dataOnly="0" labelOnly="1" grandRow="1" outline="0" fieldPosition="0"/>
    </format>
    <format dxfId="312">
      <pivotArea dataOnly="0" labelOnly="1" fieldPosition="0">
        <references count="1">
          <reference field="0" count="0"/>
        </references>
      </pivotArea>
    </format>
    <format dxfId="311">
      <pivotArea dataOnly="0" labelOnly="1" grandCol="1" outline="0" fieldPosition="0"/>
    </format>
    <format dxfId="310">
      <pivotArea dataOnly="0" labelOnly="1" fieldPosition="0">
        <references count="2">
          <reference field="0" count="0" selected="0"/>
          <reference field="1" count="0"/>
        </references>
      </pivotArea>
    </format>
    <format dxfId="309">
      <pivotArea dataOnly="0" labelOnly="1" grandRow="1" outline="0" fieldPosition="0"/>
    </format>
    <format dxfId="308">
      <pivotArea grandRow="1" outline="0" collapsedLevelsAreSubtotals="1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2">
    <colHierarchyUsage hierarchyUsage="3"/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7441CD-3EEB-43EC-9A09-CEDEA6392F6E}" name="Tabela Dinâmica1" cacheId="9" applyNumberFormats="0" applyBorderFormats="0" applyFontFormats="0" applyPatternFormats="0" applyAlignmentFormats="0" applyWidthHeightFormats="1" dataCaption="Valores" missingCaption="0" tag="1258c61d-c2a4-4a02-82a8-8a9ad7372d70" updatedVersion="8" minRefreshableVersion="3" showDrill="0" subtotalHiddenItems="1" rowGrandTotals="0" itemPrintTitles="1" mergeItem="1" createdVersion="8" indent="0" outline="1" outlineData="1" multipleFieldFilters="0" rowHeaderCaption="Grupos de Culturas">
  <location ref="B12:P29" firstHeaderRow="1" firstDataRow="3" firstDataCol="1" rowPageCount="2" colPageCount="1"/>
  <pivotFields count="7">
    <pivotField axis="axisCol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axis="axisRow" allDrilled="1" subtotalTop="0" showAll="0" dataSourceSort="1" defaultSubtotal="0" defaultAttributeDrillState="1">
      <items count="15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2">
    <field x="0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pageFields count="2">
    <pageField fld="2" hier="19" name="[CandidaturasCulturas].[TIPO_SUPERFICIE].&amp;[Superfície Agrícola]" cap="Superfície Agrícola"/>
    <pageField fld="3" hier="20" name="[CandidaturasCulturas].[OCUPA_SOLO].&amp;[Culturas Permanentes]" cap="Culturas Permanentes"/>
  </pageFields>
  <dataFields count="2">
    <dataField name="N.º" fld="4" baseField="1" baseItem="0" numFmtId="3"/>
    <dataField name="%" fld="6" showDataAs="percentOfRow" baseField="1" baseItem="2" numFmtId="9">
      <extLst>
        <ext xmlns:x14="http://schemas.microsoft.com/office/spreadsheetml/2009/9/main" uri="{E15A36E0-9728-4e99-A89B-3F7291B0FE68}">
          <x14:dataField sourceField="4" uniqueName="[__Xl2].[Measures].[Soma de N_BEN]"/>
        </ext>
      </extLst>
    </dataField>
  </dataFields>
  <formats count="24">
    <format dxfId="307">
      <pivotArea type="all" dataOnly="0" outline="0" fieldPosition="0"/>
    </format>
    <format dxfId="306">
      <pivotArea outline="0" collapsedLevelsAreSubtotals="1" fieldPosition="0"/>
    </format>
    <format dxfId="305">
      <pivotArea dataOnly="0" labelOnly="1" grandRow="1" outline="0" fieldPosition="0"/>
    </format>
    <format dxfId="304">
      <pivotArea dataOnly="0" labelOnly="1" grandCol="1" outline="0" fieldPosition="0"/>
    </format>
    <format dxfId="303">
      <pivotArea type="all" dataOnly="0" outline="0" fieldPosition="0"/>
    </format>
    <format dxfId="302">
      <pivotArea type="origin" dataOnly="0" labelOnly="1" outline="0" fieldPosition="0"/>
    </format>
    <format dxfId="301">
      <pivotArea type="topRight" dataOnly="0" labelOnly="1" outline="0" fieldPosition="0"/>
    </format>
    <format dxfId="300">
      <pivotArea dataOnly="0" labelOnly="1" grandCol="1" outline="0" fieldPosition="0"/>
    </format>
    <format dxfId="299">
      <pivotArea outline="0" collapsedLevelsAreSubtotals="1" fieldPosition="0"/>
    </format>
    <format dxfId="298">
      <pivotArea dataOnly="0" labelOnly="1" grandRow="1" outline="0" fieldPosition="0"/>
    </format>
    <format dxfId="297">
      <pivotArea outline="0" collapsedLevelsAreSubtotals="1" fieldPosition="0"/>
    </format>
    <format dxfId="296">
      <pivotArea outline="0" collapsedLevelsAreSubtotals="1" fieldPosition="0"/>
    </format>
    <format dxfId="295">
      <pivotArea outline="0" collapsedLevelsAreSubtotals="1" fieldPosition="0"/>
    </format>
    <format dxfId="294">
      <pivotArea type="all" dataOnly="0" outline="0" fieldPosition="0"/>
    </format>
    <format dxfId="293">
      <pivotArea outline="0" collapsedLevelsAreSubtotals="1" fieldPosition="0"/>
    </format>
    <format dxfId="292">
      <pivotArea type="origin" dataOnly="0" labelOnly="1" outline="0" fieldPosition="0"/>
    </format>
    <format dxfId="291">
      <pivotArea field="0" type="button" dataOnly="0" labelOnly="1" outline="0" axis="axisCol" fieldPosition="0"/>
    </format>
    <format dxfId="290">
      <pivotArea field="-2" type="button" dataOnly="0" labelOnly="1" outline="0" axis="axisCol" fieldPosition="1"/>
    </format>
    <format dxfId="289">
      <pivotArea type="topRight" dataOnly="0" labelOnly="1" outline="0" fieldPosition="0"/>
    </format>
    <format dxfId="288">
      <pivotArea dataOnly="0" labelOnly="1" fieldPosition="0">
        <references count="1">
          <reference field="0" count="0"/>
        </references>
      </pivotArea>
    </format>
    <format dxfId="287">
      <pivotArea outline="0" fieldPosition="0">
        <references count="1">
          <reference field="4294967294" count="1">
            <x v="0"/>
          </reference>
        </references>
      </pivotArea>
    </format>
    <format dxfId="286">
      <pivotArea dataOnly="0" labelOnly="1" fieldPosition="0">
        <references count="1">
          <reference field="1" count="0"/>
        </references>
      </pivotArea>
    </format>
    <format dxfId="285">
      <pivotArea outline="0" fieldPosition="0">
        <references count="1">
          <reference field="4294967294" count="1">
            <x v="1"/>
          </reference>
        </references>
      </pivotArea>
    </format>
    <format dxfId="284">
      <pivotArea outline="0" collapsedLevelsAreSubtotals="1" fieldPosition="0"/>
    </format>
  </formats>
  <pivotHierarchies count="6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"/>
        <member name="[CandidaturasCulturas].[GRUPO_CULTURA].&amp;[Flores]"/>
        <member name=""/>
        <member name="[CandidaturasCulturas].[GRUPO_CULTURA].&amp;[Cereais]"/>
        <member name="[CandidaturasCulturas].[GRUPO_CULTURA].&amp;[Pousios]"/>
        <member name=""/>
        <member name="[CandidaturasCulturas].[GRUPO_CULTURA].&amp;[Hortícolas]"/>
        <member name="[CandidaturasCulturas].[GRUPO_CULTURA].&amp;[Forrageiras]"/>
        <member name="[CandidaturasCulturas].[GRUPO_CULTURA].&amp;[Leguminosas]"/>
        <member name="[CandidaturasCulturas].[GRUPO_CULTURA].&amp;[Oleaginosas]"/>
        <member name=""/>
        <member name="[CandidaturasCulturas].[GRUPO_CULTURA].&amp;[Zonas De Proteção]"/>
        <member name=""/>
        <member name=""/>
        <member name=""/>
        <member name=""/>
        <member name="[CandidaturasCulturas].[GRUPO_CULTURA].&amp;[Povoamento Florestal]"/>
        <member name=""/>
        <member name=""/>
        <member name=""/>
        <member name="[CandidaturasCulturas].[GRUPO_CULTURA].&amp;[Superfície Não Arborizada]"/>
        <member name=""/>
        <member name="[CandidaturasCulturas].[GRUPO_CULTURA].&amp;[Outras Culturas Temporárias]"/>
        <member name="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%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1 3" showRowHeaders="1" showColHeaders="1" showRowStripes="1" showColStripes="1" showLastColumn="1"/>
  <rowHierarchiesUsage count="1">
    <rowHierarchyUsage hierarchyUsage="21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B1144-67E6-4C1F-9A56-8C246BDC77E8}" name="Tabela Dinâmica1" cacheId="11" applyNumberFormats="0" applyBorderFormats="0" applyFontFormats="0" applyPatternFormats="0" applyAlignmentFormats="0" applyWidthHeightFormats="1" dataCaption="Valores" grandTotalCaption="Total" missingCaption="0" tag="5c2df02c-b036-4333-9059-4db3d53406bd" updatedVersion="8" minRefreshableVersion="3" showDrill="0" itemPrintTitles="1" mergeItem="1" createdVersion="8" indent="0" compact="0" compactData="0" multipleFieldFilters="0">
  <location ref="B12:I29" firstHeaderRow="1" firstDataRow="2" firstDataCol="1" rowPageCount="2" colPageCount="1"/>
  <pivotFields count="6">
    <pivotField axis="axisPage" compact="0" allDrilled="1" outline="0" subtotalTop="0" showAll="0" dataSourceSort="1" defaultSubtotal="0" defaultAttributeDrillState="1"/>
    <pivotField axis="axisPage" compact="0" allDrilled="1" outline="0" subtotalTop="0" showAll="0" dataSourceSort="1" defaultSubtotal="0" defaultAttributeDrillState="1"/>
    <pivotField name="Grupos de Culturas" axis="axisRow" compact="0" allDrilled="1" outline="0" subtotalTop="0" showAll="0" sortType="ascending" defaultSubtotal="0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compact="0" allDrilled="1" outline="0" subtotalTop="0" showAll="0" dataSourceSort="1" defaultSubtotal="0" defaultAttributeDrillState="1"/>
    <pivotField axis="axisCol" compact="0" allDrilled="1" outline="0" subtotalTop="0" showAll="0" defaultSubtotal="0" defaultAttributeDrillState="1">
      <items count="6">
        <item x="4"/>
        <item x="3"/>
        <item x="2"/>
        <item x="0"/>
        <item x="1"/>
        <item x="5"/>
      </items>
    </pivotField>
    <pivotField dataField="1" compact="0" outline="0" subtotalTop="0" showAll="0" defaultSubtotal="0"/>
  </pivotFields>
  <rowFields count="1">
    <field x="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2">
    <pageField fld="0" hier="3" name="[AreasCulturas].[TIPO_SUPERFICIE].&amp;[Superfície Agrícola]" cap="Superfície Agrícola"/>
    <pageField fld="1" hier="4" name="[AreasCulturas].[OCUPA_SOLO].&amp;[Culturas Permanentes]" cap="Culturas Permanentes"/>
  </pageFields>
  <dataFields count="1">
    <dataField name="Soma de AREA" fld="5" baseField="0" baseItem="0"/>
  </dataFields>
  <formats count="46">
    <format dxfId="283">
      <pivotArea dataOnly="0" labelOnly="1" grandCol="1" outline="0" fieldPosition="0"/>
    </format>
    <format dxfId="282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281">
      <pivotArea type="all" dataOnly="0" outline="0" fieldPosition="0"/>
    </format>
    <format dxfId="280">
      <pivotArea outline="0" collapsedLevelsAreSubtotals="1" fieldPosition="0"/>
    </format>
    <format dxfId="279">
      <pivotArea dataOnly="0" labelOnly="1" grandRow="1" outline="0" fieldPosition="0"/>
    </format>
    <format dxfId="278">
      <pivotArea dataOnly="0" labelOnly="1" fieldPosition="0">
        <references count="1">
          <reference field="0" count="0"/>
        </references>
      </pivotArea>
    </format>
    <format dxfId="277">
      <pivotArea dataOnly="0" labelOnly="1" fieldPosition="0">
        <references count="2">
          <reference field="0" count="0" selected="0"/>
          <reference field="1" count="0"/>
        </references>
      </pivotArea>
    </format>
    <format dxfId="276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275">
      <pivotArea type="all" dataOnly="0" outline="0" fieldPosition="0"/>
    </format>
    <format dxfId="274">
      <pivotArea type="origin" dataOnly="0" labelOnly="1" outline="0" fieldPosition="0"/>
    </format>
    <format dxfId="273">
      <pivotArea type="topRight" dataOnly="0" labelOnly="1" outline="0" fieldPosition="0"/>
    </format>
    <format dxfId="272">
      <pivotArea dataOnly="0" labelOnly="1" fieldPosition="0">
        <references count="1">
          <reference field="0" count="0"/>
        </references>
      </pivotArea>
    </format>
    <format dxfId="271">
      <pivotArea dataOnly="0" labelOnly="1" grandCol="1" outline="0" fieldPosition="0"/>
    </format>
    <format dxfId="270">
      <pivotArea dataOnly="0" labelOnly="1" fieldPosition="0">
        <references count="2">
          <reference field="0" count="0" selected="0"/>
          <reference field="1" count="0"/>
        </references>
      </pivotArea>
    </format>
    <format dxfId="269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268">
      <pivotArea outline="0" collapsedLevelsAreSubtotals="1" fieldPosition="0"/>
    </format>
    <format dxfId="267">
      <pivotArea dataOnly="0" labelOnly="1" grandRow="1" outline="0" fieldPosition="0"/>
    </format>
    <format dxfId="266">
      <pivotArea outline="0" collapsedLevelsAreSubtotals="1" fieldPosition="0"/>
    </format>
    <format dxfId="265">
      <pivotArea outline="0" collapsedLevelsAreSubtotals="1" fieldPosition="0"/>
    </format>
    <format dxfId="264">
      <pivotArea outline="0" collapsedLevelsAreSubtotals="1" fieldPosition="0"/>
    </format>
    <format dxfId="263">
      <pivotArea dataOnly="0" labelOnly="1" grandRow="1" outline="0" fieldPosition="0"/>
    </format>
    <format dxfId="262">
      <pivotArea dataOnly="0" labelOnly="1" grandRow="1" outline="0" fieldPosition="0"/>
    </format>
    <format dxfId="261">
      <pivotArea dataOnly="0" labelOnly="1" grandRow="1" outline="0" fieldPosition="0"/>
    </format>
    <format dxfId="260">
      <pivotArea dataOnly="0" labelOnly="1" fieldPosition="0">
        <references count="2">
          <reference field="0" count="0" selected="0"/>
          <reference field="1" count="0"/>
        </references>
      </pivotArea>
    </format>
    <format dxfId="259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258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257">
      <pivotArea field="2" type="button" dataOnly="0" labelOnly="1" outline="0" axis="axisRow" fieldPosition="0"/>
    </format>
    <format dxfId="256">
      <pivotArea field="2" type="button" dataOnly="0" labelOnly="1" outline="0" axis="axisRow" fieldPosition="0"/>
    </format>
    <format dxfId="255">
      <pivotArea outline="0" collapsedLevelsAreSubtotals="1" fieldPosition="0"/>
    </format>
    <format dxfId="254">
      <pivotArea dataOnly="0" labelOnly="1" outline="0" fieldPosition="0">
        <references count="1">
          <reference field="2" count="0"/>
        </references>
      </pivotArea>
    </format>
    <format dxfId="253">
      <pivotArea dataOnly="0" labelOnly="1" grandRow="1" outline="0" fieldPosition="0"/>
    </format>
    <format dxfId="252">
      <pivotArea type="all" dataOnly="0" outline="0" fieldPosition="0"/>
    </format>
    <format dxfId="251">
      <pivotArea outline="0" collapsedLevelsAreSubtotals="1" fieldPosition="0"/>
    </format>
    <format dxfId="250">
      <pivotArea type="origin" dataOnly="0" labelOnly="1" outline="0" fieldPosition="0"/>
    </format>
    <format dxfId="249">
      <pivotArea field="4" type="button" dataOnly="0" labelOnly="1" outline="0" axis="axisCol" fieldPosition="0"/>
    </format>
    <format dxfId="248">
      <pivotArea type="topRight" dataOnly="0" labelOnly="1" outline="0" fieldPosition="0"/>
    </format>
    <format dxfId="247">
      <pivotArea field="2" type="button" dataOnly="0" labelOnly="1" outline="0" axis="axisRow" fieldPosition="0"/>
    </format>
    <format dxfId="246">
      <pivotArea dataOnly="0" labelOnly="1" outline="0" fieldPosition="0">
        <references count="1">
          <reference field="2" count="0"/>
        </references>
      </pivotArea>
    </format>
    <format dxfId="245">
      <pivotArea dataOnly="0" labelOnly="1" grandRow="1" outline="0" fieldPosition="0"/>
    </format>
    <format dxfId="244">
      <pivotArea dataOnly="0" labelOnly="1" outline="0" fieldPosition="0">
        <references count="1">
          <reference field="4" count="0"/>
        </references>
      </pivotArea>
    </format>
    <format dxfId="243">
      <pivotArea dataOnly="0" labelOnly="1" grandCol="1" outline="0" fieldPosition="0"/>
    </format>
    <format dxfId="242">
      <pivotArea dataOnly="0" labelOnly="1" outline="0" fieldPosition="0">
        <references count="1">
          <reference field="2" count="0"/>
        </references>
      </pivotArea>
    </format>
    <format dxfId="241">
      <pivotArea dataOnly="0" labelOnly="1" outline="0" fieldPosition="0">
        <references count="1">
          <reference field="2" count="0"/>
        </references>
      </pivotArea>
    </format>
    <format dxfId="240">
      <pivotArea dataOnly="0" labelOnly="1" outline="0" fieldPosition="0">
        <references count="1">
          <reference field="2" count="0"/>
        </references>
      </pivotArea>
    </format>
    <format dxfId="239">
      <pivotArea outline="0" collapsedLevelsAreSubtotals="1" fieldPosition="0"/>
    </format>
    <format dxfId="238">
      <pivotArea dataOnly="0" labelOnly="1" grandRow="1" outline="0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 caption="Grupos de Cultura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5"/>
  </rowHierarchiesUsage>
  <colHierarchiesUsage count="1"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15" cacheId="4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Área Metropolitana De Lisboa]" cap="Área Metropolitana De Lisboa"/>
  </pageFields>
  <dataFields count="1">
    <dataField name="Soma de AREA" fld="4" baseField="0" baseItem="0"/>
  </dataFields>
  <chartFormats count="100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1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1" format="133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2" format="1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2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2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2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2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2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2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2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2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2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2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2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2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2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2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2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2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3" format="16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3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3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7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73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3" format="17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75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3" format="176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3" format="17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78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3" format="17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3" format="18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" format="18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3" format="182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3" format="183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3" format="184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3" format="185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3" format="186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3" format="187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6" format="18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89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9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9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92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93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9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9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9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9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2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2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2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203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204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205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029763975">
        <x15:pivotRow count="1">
          <x15:c>
            <x15:v>9038.5</x15:v>
            <x15:x in="0"/>
          </x15:c>
        </x15:pivotRow>
        <x15:pivotRow count="1">
          <x15:c>
            <x15:v>25.01</x15:v>
            <x15:x in="0"/>
          </x15:c>
        </x15:pivotRow>
        <x15:pivotRow count="1">
          <x15:c>
            <x15:v>7792.87</x15:v>
            <x15:x in="0"/>
          </x15:c>
        </x15:pivotRow>
        <x15:pivotRow count="1">
          <x15:c>
            <x15:v>5917.09</x15:v>
            <x15:x in="0"/>
          </x15:c>
        </x15:pivotRow>
        <x15:pivotRow count="1">
          <x15:c>
            <x15:v>295.47000000000003</x15:v>
            <x15:x in="0"/>
          </x15:c>
        </x15:pivotRow>
        <x15:pivotRow count="1">
          <x15:c>
            <x15:v>0.55000000000000004</x15:v>
            <x15:x in="0"/>
          </x15:c>
        </x15:pivotRow>
        <x15:pivotRow count="1">
          <x15:c>
            <x15:v>105.55</x15:v>
            <x15:x in="0"/>
          </x15:c>
        </x15:pivotRow>
        <x15:pivotRow count="1">
          <x15:c>
            <x15:v>907.14</x15:v>
            <x15:x in="0"/>
          </x15:c>
        </x15:pivotRow>
        <x15:pivotRow count="1">
          <x15:c>
            <x15:v>24082.18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A21692-02D1-4FFD-ABC3-8AA6BF591FA7}" name="Tabela Dinâmica1" cacheId="8" applyNumberFormats="0" applyBorderFormats="0" applyFontFormats="0" applyPatternFormats="0" applyAlignmentFormats="0" applyWidthHeightFormats="1" dataCaption="Valores" missingCaption="0" tag="de0aee8c-5428-4cff-8fcf-bc7fcfdc4ab9" updatedVersion="8" minRefreshableVersion="3" subtotalHiddenItems="1" rowGrandTotals="0" itemPrintTitles="1" mergeItem="1" createdVersion="8" indent="0" outline="1" outlineData="1" multipleFieldFilters="0" rowHeaderCaption="Grupos de Culturas">
  <location ref="B12:P22" firstHeaderRow="1" firstDataRow="3" firstDataCol="1" rowPageCount="2" colPageCount="1"/>
  <pivotFields count="7">
    <pivotField axis="axisRow" allDrilled="1" subtotalTop="0" showAll="0" dataSourceSort="1" defaultSubtotal="0" defaultAttributeDrillState="1">
      <items count="26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</items>
    </pivotField>
    <pivotField allDrilled="1" subtotalTop="0" showAll="0" dataSourceSort="1" defaultSubtotal="0" defaultAttributeDrillState="1"/>
    <pivotField axis="axisCol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2">
    <field x="2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pageFields count="2">
    <pageField fld="3" hier="19" name="[CandidaturasCulturas].[TIPO_SUPERFICIE].&amp;[Superfície Agrícola]" cap="Superfície Agrícola"/>
    <pageField fld="4" hier="20" name="[CandidaturasCulturas].[OCUPA_SOLO].&amp;[Culturas Temporárias]" cap="Culturas Temporárias"/>
  </pageFields>
  <dataFields count="2">
    <dataField name="N.º" fld="5" baseField="0" baseItem="0" numFmtId="3"/>
    <dataField name="% do Grupo de Culturas" fld="6" showDataAs="percentOfRow" baseField="0" baseItem="1" numFmtId="9">
      <extLst>
        <ext xmlns:x14="http://schemas.microsoft.com/office/spreadsheetml/2009/9/main" uri="{E15A36E0-9728-4e99-A89B-3F7291B0FE68}">
          <x14:dataField sourceField="5" uniqueName="[__Xl2].[Measures].[Soma de N_BEN]"/>
        </ext>
      </extLst>
    </dataField>
  </dataFields>
  <formats count="34">
    <format dxfId="237">
      <pivotArea type="origin" dataOnly="0" labelOnly="1" outline="0" fieldPosition="0"/>
    </format>
    <format dxfId="236">
      <pivotArea field="2" type="button" dataOnly="0" labelOnly="1" outline="0" axis="axisCol" fieldPosition="0"/>
    </format>
    <format dxfId="235">
      <pivotArea type="topRight" dataOnly="0" labelOnly="1" outline="0" fieldPosition="0"/>
    </format>
    <format dxfId="234">
      <pivotArea field="0" type="button" dataOnly="0" labelOnly="1" outline="0" axis="axisRow" fieldPosition="0"/>
    </format>
    <format dxfId="233">
      <pivotArea dataOnly="0" labelOnly="1" fieldPosition="0">
        <references count="1">
          <reference field="2" count="0"/>
        </references>
      </pivotArea>
    </format>
    <format dxfId="232">
      <pivotArea outline="0" fieldPosition="0">
        <references count="1">
          <reference field="4294967294" count="1">
            <x v="1"/>
          </reference>
        </references>
      </pivotArea>
    </format>
    <format dxfId="231">
      <pivotArea field="0" type="button" dataOnly="0" labelOnly="1" outline="0" axis="axisRow" fieldPosition="0"/>
    </format>
    <format dxfId="230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229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228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2"/>
          </reference>
        </references>
      </pivotArea>
    </format>
    <format dxfId="227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3"/>
          </reference>
        </references>
      </pivotArea>
    </format>
    <format dxfId="226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4"/>
          </reference>
        </references>
      </pivotArea>
    </format>
    <format dxfId="225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5"/>
          </reference>
        </references>
      </pivotArea>
    </format>
    <format dxfId="224">
      <pivotArea field="0" type="button" dataOnly="0" labelOnly="1" outline="0" axis="axisRow" fieldPosition="0"/>
    </format>
    <format dxfId="223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222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221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2"/>
          </reference>
        </references>
      </pivotArea>
    </format>
    <format dxfId="220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3"/>
          </reference>
        </references>
      </pivotArea>
    </format>
    <format dxfId="219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4"/>
          </reference>
        </references>
      </pivotArea>
    </format>
    <format dxfId="218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5"/>
          </reference>
        </references>
      </pivotArea>
    </format>
    <format dxfId="217">
      <pivotArea outline="0" collapsedLevelsAreSubtotals="1" fieldPosition="0"/>
    </format>
    <format dxfId="216">
      <pivotArea dataOnly="0" labelOnly="1" fieldPosition="0">
        <references count="1">
          <reference field="0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15">
      <pivotArea dataOnly="0" labelOnly="1" fieldPosition="0">
        <references count="1">
          <reference field="0" count="0"/>
        </references>
      </pivotArea>
    </format>
    <format dxfId="214">
      <pivotArea field="0" type="button" dataOnly="0" labelOnly="1" outline="0" axis="axisRow" fieldPosition="0"/>
    </format>
    <format dxfId="213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212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211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2"/>
          </reference>
        </references>
      </pivotArea>
    </format>
    <format dxfId="210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3"/>
          </reference>
        </references>
      </pivotArea>
    </format>
    <format dxfId="209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4"/>
          </reference>
        </references>
      </pivotArea>
    </format>
    <format dxfId="208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5"/>
          </reference>
        </references>
      </pivotArea>
    </format>
    <format dxfId="207">
      <pivotArea collapsedLevelsAreSubtotals="1" fieldPosition="0">
        <references count="3">
          <reference field="4294967294" count="1" selected="0">
            <x v="0"/>
          </reference>
          <reference field="0" count="1">
            <x v="0"/>
          </reference>
          <reference field="2" count="1" selected="0">
            <x v="0"/>
          </reference>
        </references>
      </pivotArea>
    </format>
    <format dxfId="206">
      <pivotArea outline="0" collapsedLevelsAreSubtotals="1" fieldPosition="0"/>
    </format>
    <format dxfId="205">
      <pivotArea field="2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04">
      <pivotArea field="2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Hierarchies count="6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.º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1 3" showRowHeaders="1" showColHeaders="1" showRowStripes="1" showColStripes="1" showLastColumn="1"/>
  <rowHierarchiesUsage count="1">
    <rowHierarchyUsage hierarchyUsage="21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A2B631-9819-4160-99FD-564E35B95FF3}" name="Tabela Dinâmica1" cacheId="12" applyNumberFormats="0" applyBorderFormats="0" applyFontFormats="0" applyPatternFormats="0" applyAlignmentFormats="0" applyWidthHeightFormats="1" dataCaption="Valores" grandTotalCaption="Total" missingCaption="0" tag="92037211-4c1c-4cd7-af06-7cafab2c12f3" updatedVersion="8" minRefreshableVersion="3" showDrill="0" itemPrintTitles="1" mergeItem="1" createdVersion="8" indent="0" compact="0" compactData="0" multipleFieldFilters="0">
  <location ref="B12:I22" firstHeaderRow="1" firstDataRow="2" firstDataCol="1" rowPageCount="2" colPageCount="1"/>
  <pivotFields count="6">
    <pivotField axis="axisPage" compact="0" allDrilled="1" outline="0" subtotalTop="0" showAll="0" dataSourceSort="1" defaultSubtotal="0" defaultAttributeDrillState="1"/>
    <pivotField axis="axisPage" compact="0" allDrilled="1" outline="0" subtotalTop="0" showAll="0" dataSourceSort="1" defaultSubtotal="0" defaultAttributeDrillState="1"/>
    <pivotField name="Grupos de Culturas" axis="axisRow" compact="0" allDrilled="1" outline="0" subtotalTop="0" showAll="0" sortType="ascending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compact="0" allDrilled="1" outline="0" subtotalTop="0" showAll="0" dataSourceSort="1" defaultSubtotal="0" defaultAttributeDrillState="1"/>
    <pivotField axis="axisCol" compact="0" allDrilled="1" outline="0" subtotalTop="0" showAll="0" defaultSubtotal="0" defaultAttributeDrillState="1">
      <items count="6">
        <item x="4"/>
        <item x="3"/>
        <item x="2"/>
        <item x="0"/>
        <item x="1"/>
        <item x="5"/>
      </items>
    </pivotField>
    <pivotField dataField="1" compact="0" outline="0" subtotalTop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2">
    <pageField fld="0" hier="3" name="[AreasCulturas].[TIPO_SUPERFICIE].&amp;[Superfície Agrícola]" cap="Superfície Agrícola"/>
    <pageField fld="1" hier="4" name="[AreasCulturas].[OCUPA_SOLO].&amp;[Culturas Temporárias]" cap="Culturas Temporárias"/>
  </pageFields>
  <dataFields count="1">
    <dataField name="Soma de AREA" fld="5" baseField="0" baseItem="0"/>
  </dataFields>
  <formats count="51">
    <format dxfId="203">
      <pivotArea dataOnly="0" labelOnly="1" grandCol="1" outline="0" fieldPosition="0"/>
    </format>
    <format dxfId="202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201">
      <pivotArea type="all" dataOnly="0" outline="0" fieldPosition="0"/>
    </format>
    <format dxfId="200">
      <pivotArea outline="0" collapsedLevelsAreSubtotals="1" fieldPosition="0"/>
    </format>
    <format dxfId="199">
      <pivotArea dataOnly="0" labelOnly="1" grandRow="1" outline="0" fieldPosition="0"/>
    </format>
    <format dxfId="198">
      <pivotArea dataOnly="0" labelOnly="1" fieldPosition="0">
        <references count="1">
          <reference field="0" count="0"/>
        </references>
      </pivotArea>
    </format>
    <format dxfId="197">
      <pivotArea dataOnly="0" labelOnly="1" fieldPosition="0">
        <references count="2">
          <reference field="0" count="0" selected="0"/>
          <reference field="1" count="0"/>
        </references>
      </pivotArea>
    </format>
    <format dxfId="196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195">
      <pivotArea type="all" dataOnly="0" outline="0" fieldPosition="0"/>
    </format>
    <format dxfId="194">
      <pivotArea type="origin" dataOnly="0" labelOnly="1" outline="0" fieldPosition="0"/>
    </format>
    <format dxfId="193">
      <pivotArea type="topRight" dataOnly="0" labelOnly="1" outline="0" fieldPosition="0"/>
    </format>
    <format dxfId="192">
      <pivotArea dataOnly="0" labelOnly="1" fieldPosition="0">
        <references count="1">
          <reference field="0" count="0"/>
        </references>
      </pivotArea>
    </format>
    <format dxfId="191">
      <pivotArea dataOnly="0" labelOnly="1" grandCol="1" outline="0" fieldPosition="0"/>
    </format>
    <format dxfId="190">
      <pivotArea dataOnly="0" labelOnly="1" fieldPosition="0">
        <references count="2">
          <reference field="0" count="0" selected="0"/>
          <reference field="1" count="0"/>
        </references>
      </pivotArea>
    </format>
    <format dxfId="189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188">
      <pivotArea outline="0" collapsedLevelsAreSubtotals="1" fieldPosition="0"/>
    </format>
    <format dxfId="187">
      <pivotArea dataOnly="0" labelOnly="1" grandRow="1" outline="0" fieldPosition="0"/>
    </format>
    <format dxfId="186">
      <pivotArea outline="0" collapsedLevelsAreSubtotals="1" fieldPosition="0"/>
    </format>
    <format dxfId="185">
      <pivotArea outline="0" collapsedLevelsAreSubtotals="1" fieldPosition="0"/>
    </format>
    <format dxfId="184">
      <pivotArea outline="0" collapsedLevelsAreSubtotals="1" fieldPosition="0"/>
    </format>
    <format dxfId="183">
      <pivotArea dataOnly="0" labelOnly="1" grandRow="1" outline="0" fieldPosition="0"/>
    </format>
    <format dxfId="182">
      <pivotArea dataOnly="0" labelOnly="1" grandRow="1" outline="0" fieldPosition="0"/>
    </format>
    <format dxfId="181">
      <pivotArea dataOnly="0" labelOnly="1" grandRow="1" outline="0" fieldPosition="0"/>
    </format>
    <format dxfId="180">
      <pivotArea dataOnly="0" labelOnly="1" fieldPosition="0">
        <references count="2">
          <reference field="0" count="0" selected="0"/>
          <reference field="1" count="0"/>
        </references>
      </pivotArea>
    </format>
    <format dxfId="179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178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177">
      <pivotArea field="2" type="button" dataOnly="0" labelOnly="1" outline="0" axis="axisRow" fieldPosition="0"/>
    </format>
    <format dxfId="176">
      <pivotArea field="2" type="button" dataOnly="0" labelOnly="1" outline="0" axis="axisRow" fieldPosition="0"/>
    </format>
    <format dxfId="175">
      <pivotArea outline="0" collapsedLevelsAreSubtotals="1" fieldPosition="0"/>
    </format>
    <format dxfId="174">
      <pivotArea dataOnly="0" labelOnly="1" outline="0" fieldPosition="0">
        <references count="1">
          <reference field="2" count="0"/>
        </references>
      </pivotArea>
    </format>
    <format dxfId="173">
      <pivotArea dataOnly="0" labelOnly="1" grandRow="1" outline="0" fieldPosition="0"/>
    </format>
    <format dxfId="172">
      <pivotArea type="all" dataOnly="0" outline="0" fieldPosition="0"/>
    </format>
    <format dxfId="171">
      <pivotArea outline="0" collapsedLevelsAreSubtotals="1" fieldPosition="0"/>
    </format>
    <format dxfId="170">
      <pivotArea type="origin" dataOnly="0" labelOnly="1" outline="0" fieldPosition="0"/>
    </format>
    <format dxfId="169">
      <pivotArea field="4" type="button" dataOnly="0" labelOnly="1" outline="0" axis="axisCol" fieldPosition="0"/>
    </format>
    <format dxfId="168">
      <pivotArea type="topRight" dataOnly="0" labelOnly="1" outline="0" fieldPosition="0"/>
    </format>
    <format dxfId="167">
      <pivotArea field="2" type="button" dataOnly="0" labelOnly="1" outline="0" axis="axisRow" fieldPosition="0"/>
    </format>
    <format dxfId="166">
      <pivotArea dataOnly="0" labelOnly="1" outline="0" fieldPosition="0">
        <references count="1">
          <reference field="2" count="0"/>
        </references>
      </pivotArea>
    </format>
    <format dxfId="165">
      <pivotArea dataOnly="0" labelOnly="1" grandRow="1" outline="0" fieldPosition="0"/>
    </format>
    <format dxfId="164">
      <pivotArea dataOnly="0" labelOnly="1" outline="0" fieldPosition="0">
        <references count="1">
          <reference field="4" count="0"/>
        </references>
      </pivotArea>
    </format>
    <format dxfId="163">
      <pivotArea dataOnly="0" labelOnly="1" grandCol="1" outline="0" fieldPosition="0"/>
    </format>
    <format dxfId="162">
      <pivotArea dataOnly="0" labelOnly="1" outline="0" fieldPosition="0">
        <references count="1">
          <reference field="2" count="0"/>
        </references>
      </pivotArea>
    </format>
    <format dxfId="161">
      <pivotArea dataOnly="0" labelOnly="1" outline="0" fieldPosition="0">
        <references count="1">
          <reference field="2" count="0"/>
        </references>
      </pivotArea>
    </format>
    <format dxfId="160">
      <pivotArea dataOnly="0" labelOnly="1" outline="0" fieldPosition="0">
        <references count="1">
          <reference field="2" count="0"/>
        </references>
      </pivotArea>
    </format>
    <format dxfId="159">
      <pivotArea dataOnly="0" labelOnly="1" outline="0" fieldPosition="0">
        <references count="1">
          <reference field="2" count="0"/>
        </references>
      </pivotArea>
    </format>
    <format dxfId="158">
      <pivotArea dataOnly="0" labelOnly="1" outline="0" fieldPosition="0">
        <references count="1">
          <reference field="2" count="0"/>
        </references>
      </pivotArea>
    </format>
    <format dxfId="157">
      <pivotArea dataOnly="0" labelOnly="1" outline="0" fieldPosition="0">
        <references count="1">
          <reference field="2" count="0"/>
        </references>
      </pivotArea>
    </format>
    <format dxfId="156">
      <pivotArea dataOnly="0" labelOnly="1" outline="0" fieldPosition="0">
        <references count="1">
          <reference field="2" count="0"/>
        </references>
      </pivotArea>
    </format>
    <format dxfId="155">
      <pivotArea dataOnly="0" labelOnly="1" outline="0" fieldPosition="0">
        <references count="1">
          <reference field="2" count="0"/>
        </references>
      </pivotArea>
    </format>
    <format dxfId="154">
      <pivotArea outline="0" collapsedLevelsAreSubtotals="1" fieldPosition="0"/>
    </format>
    <format dxfId="153">
      <pivotArea dataOnly="0" labelOnly="1" grandRow="1" outline="0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 caption="Grupos de Cultura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5"/>
  </rowHierarchiesUsage>
  <colHierarchiesUsage count="1"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6AC60E-EF9A-42B2-B297-F3C675D150BD}" name="Tabela Dinâmica1" cacheId="15" applyNumberFormats="0" applyBorderFormats="0" applyFontFormats="0" applyPatternFormats="0" applyAlignmentFormats="0" applyWidthHeightFormats="1" dataCaption="Valores" missingCaption="0" tag="1d6f2aa8-fba9-44b3-ad1a-ed95000e73a9" updatedVersion="8" minRefreshableVersion="3" showDrill="0" useAutoFormatting="1" rowGrandTotals="0" colGrandTotals="0" itemPrintTitles="1" mergeItem="1" createdVersion="8" outline="1" outlineData="1" multipleFieldFilters="0" rowHeaderCaption="Intervenções">
  <location ref="B4:E109" firstHeaderRow="0" firstDataRow="1" firstDataCol="1"/>
  <pivotFields count="6">
    <pivotField axis="axisRow" allDrilled="1" subtotalTop="0" showAll="0" defaultSubtotal="0" defaultAttributeDrillState="1">
      <items count="9">
        <item s="1" x="1"/>
        <item s="1" x="2"/>
        <item s="1" x="3"/>
        <item s="1" x="6"/>
        <item s="1" x="0"/>
        <item s="1" x="5"/>
        <item s="1" x="4"/>
        <item s="1" x="8"/>
        <item s="1" x="7"/>
      </items>
    </pivotField>
    <pivotField axis="axisRow" allDrilled="1" subtotalTop="0" showAll="0" defaultSubtotal="0" defaultAttributeDrillState="1">
      <items count="7">
        <item s="1" x="0"/>
        <item s="1" x="3"/>
        <item s="1" x="1"/>
        <item s="1" x="2"/>
        <item s="1" x="4"/>
        <item s="1" x="5"/>
        <item s="1" x="6"/>
      </items>
    </pivotField>
    <pivotField axis="axisRow" allDrilled="1" subtotalTop="0" showAll="0" dataSourceSort="1" defaultSubtotal="0" defaultAttributeDrillState="1">
      <items count="90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x="84"/>
        <item x="85"/>
        <item x="86"/>
        <item x="87"/>
        <item x="88"/>
        <item x="89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3">
    <field x="0"/>
    <field x="1"/>
    <field x="2"/>
  </rowFields>
  <rowItems count="105">
    <i>
      <x/>
    </i>
    <i r="1">
      <x v="1"/>
    </i>
    <i r="2">
      <x v="26"/>
    </i>
    <i r="2">
      <x v="27"/>
    </i>
    <i r="2">
      <x v="28"/>
    </i>
    <i r="1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3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>
      <x v="1"/>
    </i>
    <i r="1">
      <x v="4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>
      <x v="2"/>
    </i>
    <i r="1">
      <x v="4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>
      <x v="3"/>
    </i>
    <i r="1">
      <x v="4"/>
    </i>
    <i r="2">
      <x v="77"/>
    </i>
    <i r="2">
      <x v="78"/>
    </i>
    <i r="2">
      <x v="79"/>
    </i>
    <i>
      <x v="4"/>
    </i>
    <i r="1">
      <x/>
    </i>
    <i r="2">
      <x/>
    </i>
    <i r="2">
      <x v="1"/>
    </i>
    <i r="2">
      <x v="2"/>
    </i>
    <i>
      <x v="5"/>
    </i>
    <i r="1">
      <x v="5"/>
    </i>
    <i r="2">
      <x v="72"/>
    </i>
    <i r="2">
      <x v="73"/>
    </i>
    <i r="2">
      <x v="74"/>
    </i>
    <i r="2">
      <x v="75"/>
    </i>
    <i r="2">
      <x v="76"/>
    </i>
    <i>
      <x v="6"/>
    </i>
    <i r="1">
      <x/>
    </i>
    <i r="2">
      <x v="70"/>
    </i>
    <i r="2">
      <x v="71"/>
    </i>
    <i r="1">
      <x v="4"/>
    </i>
    <i r="2">
      <x v="60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>
      <x v="7"/>
    </i>
    <i r="1">
      <x v="5"/>
    </i>
    <i r="2">
      <x v="83"/>
    </i>
    <i>
      <x v="8"/>
    </i>
    <i r="1">
      <x v="6"/>
    </i>
    <i r="2">
      <x v="80"/>
    </i>
    <i r="2">
      <x v="81"/>
    </i>
    <i r="2">
      <x v="82"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Candidaturas" fld="3" baseField="2" baseItem="3"/>
    <dataField name="Área (ha)" fld="4" baseField="2" baseItem="3"/>
    <dataField name="Animais (CN)" fld="5" baseField="2" baseItem="3"/>
  </dataFields>
  <formats count="83">
    <format dxfId="152">
      <pivotArea type="all" dataOnly="0" outline="0" fieldPosition="0"/>
    </format>
    <format dxfId="151">
      <pivotArea field="0" type="button" dataOnly="0" labelOnly="1" outline="0" axis="axisRow" fieldPosition="0"/>
    </format>
    <format dxfId="15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9">
      <pivotArea outline="0" collapsedLevelsAreSubtotals="1" fieldPosition="0"/>
    </format>
    <format dxfId="148">
      <pivotArea dataOnly="0" labelOnly="1" fieldPosition="0">
        <references count="1">
          <reference field="0" count="0"/>
        </references>
      </pivotArea>
    </format>
    <format dxfId="147">
      <pivotArea dataOnly="0" labelOnly="1" fieldPosition="0">
        <references count="2">
          <reference field="0" count="1" selected="0">
            <x v="0"/>
          </reference>
          <reference field="1" count="3">
            <x v="1"/>
            <x v="2"/>
            <x v="3"/>
          </reference>
        </references>
      </pivotArea>
    </format>
    <format dxfId="146">
      <pivotArea dataOnly="0" labelOnly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145">
      <pivotArea dataOnly="0" labelOnly="1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144">
      <pivotArea dataOnly="0" labelOnly="1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  <format dxfId="143">
      <pivotArea dataOnly="0" labelOnly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142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141">
      <pivotArea dataOnly="0" labelOnly="1" fieldPosition="0">
        <references count="2">
          <reference field="0" count="1" selected="0">
            <x v="6"/>
          </reference>
          <reference field="1" count="2">
            <x v="0"/>
            <x v="4"/>
          </reference>
        </references>
      </pivotArea>
    </format>
    <format dxfId="140">
      <pivotArea dataOnly="0" labelOnly="1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139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2">
            <x v="26"/>
            <x v="28"/>
          </reference>
        </references>
      </pivotArea>
    </format>
    <format dxfId="138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3">
            <x v="3"/>
            <x v="4"/>
            <x v="5"/>
            <x v="6"/>
            <x v="7"/>
            <x v="8"/>
            <x v="9"/>
            <x v="10"/>
            <x v="11"/>
            <x v="12"/>
            <x v="87"/>
            <x v="88"/>
            <x v="89"/>
          </reference>
        </references>
      </pivotArea>
    </format>
    <format dxfId="137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2">
            <x v="17"/>
            <x v="18"/>
            <x v="19"/>
            <x v="20"/>
            <x v="21"/>
            <x v="22"/>
            <x v="23"/>
            <x v="24"/>
            <x v="25"/>
            <x v="84"/>
            <x v="85"/>
            <x v="86"/>
          </reference>
        </references>
      </pivotArea>
    </format>
    <format dxfId="136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4">
            <x v="29"/>
            <x v="30"/>
            <x v="31"/>
            <x v="32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35">
      <pivotArea dataOnly="0" labelOnly="1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6"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134">
      <pivotArea dataOnly="0" labelOnly="1" fieldPosition="0">
        <references count="3">
          <reference field="0" count="1" selected="0">
            <x v="3"/>
          </reference>
          <reference field="1" count="1" selected="0">
            <x v="4"/>
          </reference>
          <reference field="2" count="3">
            <x v="77"/>
            <x v="78"/>
            <x v="79"/>
          </reference>
        </references>
      </pivotArea>
    </format>
    <format dxfId="133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3">
            <x v="0"/>
            <x v="1"/>
            <x v="2"/>
          </reference>
        </references>
      </pivotArea>
    </format>
    <format dxfId="132">
      <pivotArea dataOnly="0" labelOnly="1" fieldPosition="0">
        <references count="3">
          <reference field="0" count="1" selected="0">
            <x v="5"/>
          </reference>
          <reference field="1" count="1" selected="0">
            <x v="5"/>
          </reference>
          <reference field="2" count="6">
            <x v="72"/>
            <x v="73"/>
            <x v="74"/>
            <x v="75"/>
            <x v="76"/>
            <x v="83"/>
          </reference>
        </references>
      </pivotArea>
    </format>
    <format dxfId="131">
      <pivotArea dataOnly="0" labelOnly="1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2">
            <x v="70"/>
            <x v="71"/>
          </reference>
        </references>
      </pivotArea>
    </format>
    <format dxfId="130">
      <pivotArea dataOnly="0" labelOnly="1" fieldPosition="0">
        <references count="3">
          <reference field="0" count="1" selected="0">
            <x v="6"/>
          </reference>
          <reference field="1" count="1" selected="0">
            <x v="4"/>
          </reference>
          <reference field="2" count="10">
            <x v="60"/>
            <x v="61"/>
            <x v="62"/>
            <x v="63"/>
            <x v="64"/>
            <x v="65"/>
            <x v="66"/>
            <x v="67"/>
            <x v="68"/>
            <x v="69"/>
          </reference>
        </references>
      </pivotArea>
    </format>
    <format dxfId="129">
      <pivotArea dataOnly="0" labelOnly="1" fieldPosition="0">
        <references count="3">
          <reference field="0" count="1" selected="0">
            <x v="8"/>
          </reference>
          <reference field="1" count="1" selected="0">
            <x v="6"/>
          </reference>
          <reference field="2" count="3">
            <x v="80"/>
            <x v="81"/>
            <x v="82"/>
          </reference>
        </references>
      </pivotArea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field="0" type="button" dataOnly="0" labelOnly="1" outline="0" axis="axisRow" fieldPosition="0"/>
    </format>
    <format dxfId="125">
      <pivotArea dataOnly="0" labelOnly="1" fieldPosition="0">
        <references count="1">
          <reference field="0" count="0"/>
        </references>
      </pivotArea>
    </format>
    <format dxfId="124">
      <pivotArea dataOnly="0" labelOnly="1" fieldPosition="0">
        <references count="2">
          <reference field="0" count="1" selected="0">
            <x v="0"/>
          </reference>
          <reference field="1" count="3">
            <x v="1"/>
            <x v="2"/>
            <x v="3"/>
          </reference>
        </references>
      </pivotArea>
    </format>
    <format dxfId="123">
      <pivotArea dataOnly="0" labelOnly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122">
      <pivotArea dataOnly="0" labelOnly="1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121">
      <pivotArea dataOnly="0" labelOnly="1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  <format dxfId="120">
      <pivotArea dataOnly="0" labelOnly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119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118">
      <pivotArea dataOnly="0" labelOnly="1" fieldPosition="0">
        <references count="2">
          <reference field="0" count="1" selected="0">
            <x v="6"/>
          </reference>
          <reference field="1" count="2">
            <x v="0"/>
            <x v="4"/>
          </reference>
        </references>
      </pivotArea>
    </format>
    <format dxfId="117">
      <pivotArea dataOnly="0" labelOnly="1" fieldPosition="0">
        <references count="2">
          <reference field="0" count="1" selected="0">
            <x v="7"/>
          </reference>
          <reference field="1" count="1">
            <x v="5"/>
          </reference>
        </references>
      </pivotArea>
    </format>
    <format dxfId="116">
      <pivotArea dataOnly="0" labelOnly="1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115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2">
            <x v="26"/>
            <x v="28"/>
          </reference>
        </references>
      </pivotArea>
    </format>
    <format dxfId="114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0"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13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9"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12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4">
            <x v="29"/>
            <x v="30"/>
            <x v="31"/>
            <x v="32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11">
      <pivotArea dataOnly="0" labelOnly="1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6"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110">
      <pivotArea dataOnly="0" labelOnly="1" fieldPosition="0">
        <references count="3">
          <reference field="0" count="1" selected="0">
            <x v="3"/>
          </reference>
          <reference field="1" count="1" selected="0">
            <x v="4"/>
          </reference>
          <reference field="2" count="3">
            <x v="77"/>
            <x v="78"/>
            <x v="79"/>
          </reference>
        </references>
      </pivotArea>
    </format>
    <format dxfId="109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3">
            <x v="0"/>
            <x v="1"/>
            <x v="2"/>
          </reference>
        </references>
      </pivotArea>
    </format>
    <format dxfId="108">
      <pivotArea dataOnly="0" labelOnly="1" fieldPosition="0">
        <references count="3">
          <reference field="0" count="1" selected="0">
            <x v="5"/>
          </reference>
          <reference field="1" count="1" selected="0">
            <x v="5"/>
          </reference>
          <reference field="2" count="5">
            <x v="72"/>
            <x v="73"/>
            <x v="74"/>
            <x v="75"/>
            <x v="76"/>
          </reference>
        </references>
      </pivotArea>
    </format>
    <format dxfId="107">
      <pivotArea dataOnly="0" labelOnly="1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2">
            <x v="70"/>
            <x v="71"/>
          </reference>
        </references>
      </pivotArea>
    </format>
    <format dxfId="106">
      <pivotArea dataOnly="0" labelOnly="1" fieldPosition="0">
        <references count="3">
          <reference field="0" count="1" selected="0">
            <x v="6"/>
          </reference>
          <reference field="1" count="1" selected="0">
            <x v="4"/>
          </reference>
          <reference field="2" count="10">
            <x v="60"/>
            <x v="61"/>
            <x v="62"/>
            <x v="63"/>
            <x v="64"/>
            <x v="65"/>
            <x v="66"/>
            <x v="67"/>
            <x v="68"/>
            <x v="69"/>
          </reference>
        </references>
      </pivotArea>
    </format>
    <format dxfId="105">
      <pivotArea dataOnly="0" labelOnly="1" fieldPosition="0">
        <references count="3">
          <reference field="0" count="1" selected="0">
            <x v="7"/>
          </reference>
          <reference field="1" count="1" selected="0">
            <x v="5"/>
          </reference>
          <reference field="2" count="1">
            <x v="83"/>
          </reference>
        </references>
      </pivotArea>
    </format>
    <format dxfId="104">
      <pivotArea dataOnly="0" labelOnly="1" fieldPosition="0">
        <references count="3">
          <reference field="0" count="1" selected="0">
            <x v="8"/>
          </reference>
          <reference field="1" count="1" selected="0">
            <x v="6"/>
          </reference>
          <reference field="2" count="3">
            <x v="80"/>
            <x v="81"/>
            <x v="82"/>
          </reference>
        </references>
      </pivotArea>
    </format>
    <format dxfId="10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2">
      <pivotArea dataOnly="0" labelOnly="1" fieldPosition="0">
        <references count="1">
          <reference field="0" count="1">
            <x v="0"/>
          </reference>
        </references>
      </pivotArea>
    </format>
    <format dxfId="101">
      <pivotArea dataOnly="0" labelOnly="1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00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2">
            <x v="26"/>
            <x v="28"/>
          </reference>
        </references>
      </pivotArea>
    </format>
    <format dxfId="99">
      <pivotArea dataOnly="0" labelOnly="1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98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0"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97">
      <pivotArea dataOnly="0" labelOnly="1" fieldPosition="0">
        <references count="1">
          <reference field="0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96">
      <pivotArea dataOnly="0" labelOnly="1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95">
      <pivotArea dataOnly="0" labelOnly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94">
      <pivotArea dataOnly="0" labelOnly="1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93">
      <pivotArea dataOnly="0" labelOnly="1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  <format dxfId="92">
      <pivotArea dataOnly="0" labelOnly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91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90">
      <pivotArea dataOnly="0" labelOnly="1" fieldPosition="0">
        <references count="2">
          <reference field="0" count="1" selected="0">
            <x v="6"/>
          </reference>
          <reference field="1" count="2">
            <x v="0"/>
            <x v="4"/>
          </reference>
        </references>
      </pivotArea>
    </format>
    <format dxfId="89">
      <pivotArea dataOnly="0" labelOnly="1" fieldPosition="0">
        <references count="2">
          <reference field="0" count="1" selected="0">
            <x v="7"/>
          </reference>
          <reference field="1" count="1">
            <x v="5"/>
          </reference>
        </references>
      </pivotArea>
    </format>
    <format dxfId="88">
      <pivotArea dataOnly="0" labelOnly="1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87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9"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6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4">
            <x v="29"/>
            <x v="30"/>
            <x v="31"/>
            <x v="32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5">
      <pivotArea dataOnly="0" labelOnly="1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6"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84">
      <pivotArea dataOnly="0" labelOnly="1" fieldPosition="0">
        <references count="3">
          <reference field="0" count="1" selected="0">
            <x v="3"/>
          </reference>
          <reference field="1" count="1" selected="0">
            <x v="4"/>
          </reference>
          <reference field="2" count="3">
            <x v="77"/>
            <x v="78"/>
            <x v="79"/>
          </reference>
        </references>
      </pivotArea>
    </format>
    <format dxfId="83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3">
            <x v="0"/>
            <x v="1"/>
            <x v="2"/>
          </reference>
        </references>
      </pivotArea>
    </format>
    <format dxfId="82">
      <pivotArea dataOnly="0" labelOnly="1" fieldPosition="0">
        <references count="3">
          <reference field="0" count="1" selected="0">
            <x v="5"/>
          </reference>
          <reference field="1" count="1" selected="0">
            <x v="5"/>
          </reference>
          <reference field="2" count="5">
            <x v="72"/>
            <x v="73"/>
            <x v="74"/>
            <x v="75"/>
            <x v="76"/>
          </reference>
        </references>
      </pivotArea>
    </format>
    <format dxfId="81">
      <pivotArea dataOnly="0" labelOnly="1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2">
            <x v="70"/>
            <x v="71"/>
          </reference>
        </references>
      </pivotArea>
    </format>
    <format dxfId="80">
      <pivotArea dataOnly="0" labelOnly="1" fieldPosition="0">
        <references count="3">
          <reference field="0" count="1" selected="0">
            <x v="6"/>
          </reference>
          <reference field="1" count="1" selected="0">
            <x v="4"/>
          </reference>
          <reference field="2" count="10">
            <x v="60"/>
            <x v="61"/>
            <x v="62"/>
            <x v="63"/>
            <x v="64"/>
            <x v="65"/>
            <x v="66"/>
            <x v="67"/>
            <x v="68"/>
            <x v="69"/>
          </reference>
        </references>
      </pivotArea>
    </format>
    <format dxfId="79">
      <pivotArea dataOnly="0" labelOnly="1" fieldPosition="0">
        <references count="3">
          <reference field="0" count="1" selected="0">
            <x v="7"/>
          </reference>
          <reference field="1" count="1" selected="0">
            <x v="5"/>
          </reference>
          <reference field="2" count="1">
            <x v="83"/>
          </reference>
        </references>
      </pivotArea>
    </format>
    <format dxfId="78">
      <pivotArea dataOnly="0" labelOnly="1" fieldPosition="0">
        <references count="3">
          <reference field="0" count="1" selected="0">
            <x v="8"/>
          </reference>
          <reference field="1" count="1" selected="0">
            <x v="6"/>
          </reference>
          <reference field="2" count="3">
            <x v="80"/>
            <x v="81"/>
            <x v="82"/>
          </reference>
        </references>
      </pivotArea>
    </format>
    <format dxfId="77">
      <pivotArea outline="0" collapsedLevelsAreSubtotals="1" fieldPosition="0"/>
    </format>
    <format dxfId="76">
      <pivotArea dataOnly="0" labelOnly="1" fieldPosition="0">
        <references count="1">
          <reference field="2" count="0"/>
        </references>
      </pivotArea>
    </format>
    <format dxfId="75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">
            <x v="33"/>
          </reference>
        </references>
      </pivotArea>
    </format>
    <format dxfId="74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27"/>
          </reference>
        </references>
      </pivotArea>
    </format>
    <format dxfId="73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">
            <x v="13"/>
          </reference>
        </references>
      </pivotArea>
    </format>
    <format dxfId="72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">
            <x v="14"/>
          </reference>
        </references>
      </pivotArea>
    </format>
    <format dxfId="71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">
            <x v="15"/>
          </reference>
        </references>
      </pivotArea>
    </format>
    <format dxfId="70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">
            <x v="16"/>
          </reference>
        </references>
      </pivotArea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9" level="1">
        <member name=""/>
        <member name=""/>
        <member name=""/>
        <member name=""/>
        <member name=""/>
        <member name=""/>
        <member name=""/>
        <member name="[Intervencoes].[INTERVENCAO].&amp;[POSPAB - POSEI - Abate Bovinos]"/>
        <member name=""/>
        <member name="[Intervencoes].[INTERVENCAO].&amp;[POSSUI - POSEI - Abate de Suínos]"/>
        <member name="[Intervencoes].[INTERVENCAO].&amp;[POSVLE - POSEI - Vacas Leiteiras]"/>
        <member name=""/>
        <member name="[Intervencoes].[INTERVENCAO].&amp;[POSVAL - POSEI - Vacas Aleitantes]"/>
        <member name=""/>
        <member name="[Intervencoes].[INTERVENCAO].&amp;[POSPOC - POSEI - Ovinos e Caprinos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 caption="N.º Candidaturas"/>
    <pivotHierarchy dragToData="1" caption="Área (ha)"/>
    <pivotHierarchy dragToData="1" caption="Animais (CN)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3">
    <rowHierarchyUsage hierarchyUsage="32"/>
    <rowHierarchyUsage hierarchyUsage="31"/>
    <rowHierarchyUsage hierarchyUsage="2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tervenco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8CCBCB-6D2E-402B-ACED-A73C147BD6A8}" name="Tabela Dinâmica1" cacheId="13" applyNumberFormats="0" applyBorderFormats="0" applyFontFormats="0" applyPatternFormats="0" applyAlignmentFormats="0" applyWidthHeightFormats="1" dataCaption="Valores" grandTotalCaption="Total" missingCaption="0" tag="de81f21b-b8c2-477f-9864-ec2af292b464" updatedVersion="8" minRefreshableVersion="3" showDrill="0" itemPrintTitles="1" mergeItem="1" createdVersion="8" indent="0" outline="1" outlineData="1" multipleFieldFilters="0" rowHeaderCaption="NUT II">
  <location ref="B11:F18" firstHeaderRow="0" firstDataRow="1" firstDataCol="1"/>
  <pivotFields count="6"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xis="axisRow" allDrilled="1" subtotalTop="0" showAll="0" defaultSubtotal="0" defaultAttributeDrillState="1">
      <items count="6">
        <item x="4"/>
        <item x="3"/>
        <item x="2"/>
        <item x="0"/>
        <item x="1"/>
        <item x="5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.º" fld="0" baseField="0" baseItem="0"/>
    <dataField name="%" fld="4" showDataAs="percentOfCol" baseField="0" baseItem="0" numFmtId="10">
      <extLst>
        <ext xmlns:x14="http://schemas.microsoft.com/office/spreadsheetml/2009/9/main" uri="{E15A36E0-9728-4e99-A89B-3F7291B0FE68}">
          <x14:dataField sourceField="0" uniqueName="[__Xl2].[Measures].[Soma de N_BEN 3]"/>
        </ext>
      </extLst>
    </dataField>
    <dataField name="ha" fld="1" baseField="0" baseItem="0"/>
    <dataField name="%" fld="5" showDataAs="percentOfCol" baseField="0" baseItem="0" numFmtId="10">
      <extLst>
        <ext xmlns:x14="http://schemas.microsoft.com/office/spreadsheetml/2009/9/main" uri="{E15A36E0-9728-4e99-A89B-3F7291B0FE68}">
          <x14:dataField sourceField="1" uniqueName="[__Xl2].[Measures].[Soma de AREA 4]"/>
        </ext>
      </extLst>
    </dataField>
  </dataFields>
  <formats count="24">
    <format dxfId="69">
      <pivotArea type="all" dataOnly="0" outline="0" fieldPosition="0"/>
    </format>
    <format dxfId="68">
      <pivotArea outline="0" collapsedLevelsAreSubtotals="1" fieldPosition="0"/>
    </format>
    <format dxfId="67">
      <pivotArea dataOnly="0" labelOnly="1" grandRow="1" outline="0" fieldPosition="0"/>
    </format>
    <format dxfId="66">
      <pivotArea type="all" dataOnly="0" outline="0" fieldPosition="0"/>
    </format>
    <format dxfId="65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64">
      <pivotArea outline="0" collapsedLevelsAreSubtotals="1" fieldPosition="0"/>
    </format>
    <format dxfId="63">
      <pivotArea dataOnly="0" labelOnly="1" grandRow="1" outline="0" fieldPosition="0"/>
    </format>
    <format dxfId="62">
      <pivotArea dataOnly="0" labelOnly="1" grandRow="1" outline="0" fieldPosition="0"/>
    </format>
    <format dxfId="61">
      <pivotArea dataOnly="0" labelOnly="1" grandRow="1" outline="0" fieldPosition="0"/>
    </format>
    <format dxfId="60">
      <pivotArea dataOnly="0" labelOnly="1" grandRow="1" outline="0" fieldPosition="0"/>
    </format>
    <format dxfId="59">
      <pivotArea outline="0" collapsedLevelsAreSubtotals="1" fieldPosition="0"/>
    </format>
    <format dxfId="58">
      <pivotArea outline="0" collapsedLevelsAreSubtotals="1" fieldPosition="0"/>
    </format>
    <format dxfId="57">
      <pivotArea outline="0" collapsedLevelsAreSubtotals="1" fieldPosition="0"/>
    </format>
    <format dxfId="56">
      <pivotArea outline="0" fieldPosition="0">
        <references count="1">
          <reference field="4294967294" count="1">
            <x v="1"/>
          </reference>
        </references>
      </pivotArea>
    </format>
    <format dxfId="55">
      <pivotArea outline="0" fieldPosition="0">
        <references count="1">
          <reference field="4294967294" count="1">
            <x v="3"/>
          </reference>
        </references>
      </pivotArea>
    </format>
    <format dxfId="54">
      <pivotArea dataOnly="0" labelOnly="1" fieldPosition="0">
        <references count="1">
          <reference field="3" count="0"/>
        </references>
      </pivotArea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field="3" type="button" dataOnly="0" labelOnly="1" outline="0" axis="axisRow" fieldPosition="0"/>
    </format>
    <format dxfId="50">
      <pivotArea dataOnly="0" labelOnly="1" fieldPosition="0">
        <references count="1">
          <reference field="3" count="0"/>
        </references>
      </pivotArea>
    </format>
    <format dxfId="49">
      <pivotArea dataOnly="0" labelOnly="1" grandRow="1" outline="0" fieldPosition="0"/>
    </format>
    <format dxfId="4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7">
      <pivotArea field="3" type="button" dataOnly="0" labelOnly="1" outline="0" axis="axisRow" fieldPosition="0"/>
    </format>
    <format dxfId="4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Hierarchies count="6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%"/>
    <pivotHierarchy dragToData="1" caption="ha"/>
    <pivotHierarchy dragToData="1" caption="%"/>
    <pivotHierarchy dragToData="1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EBD5BE-B8B7-4480-AAFF-79C45381E66D}" name="Tabela Dinâmica4" cacheId="14" applyNumberFormats="0" applyBorderFormats="0" applyFontFormats="0" applyPatternFormats="0" applyAlignmentFormats="0" applyWidthHeightFormats="1" dataCaption="Valores" grandTotalCaption="Total" missingCaption="0" tag="4f8b161e-ccae-4e7b-9ca7-30c318e02329" updatedVersion="8" minRefreshableVersion="3" showDrill="0" subtotalHiddenItems="1" itemPrintTitles="1" mergeItem="1" createdVersion="8" indent="0" outline="1" outlineData="1" multipleFieldFilters="0" rowHeaderCaption="Tipo de Superfície / Grupo de Ocupação do Solo / Grupo de Culturas / Cultura">
  <location ref="B10:P240" firstHeaderRow="1" firstDataRow="3" firstDataCol="1"/>
  <pivotFields count="8">
    <pivotField axis="axisRow" allDrilled="1" subtotalTop="0" showAll="0" defaultSubtotal="0" defaultAttributeDrillState="1">
      <items count="4">
        <item x="0"/>
        <item x="1"/>
        <item x="2"/>
        <item x="3"/>
      </items>
    </pivotField>
    <pivotField axis="axisRow" allDrilled="1" subtotalTop="0" showAll="0" sortType="ascending" defaultSubtotal="0" defaultAttributeDrillState="1">
      <items count="5">
        <item x="1"/>
        <item x="2"/>
        <item x="0"/>
        <item x="3"/>
        <item x="4"/>
      </items>
    </pivotField>
    <pivotField axis="axisRow" allDrilled="1" subtotalTop="0" showAll="0" sortType="ascending" defaultSubtotal="0" defaultAttributeDrillState="1">
      <items count="26">
        <item x="15"/>
        <item x="1"/>
        <item x="2"/>
        <item x="0"/>
        <item x="16"/>
        <item x="17"/>
        <item x="3"/>
        <item x="4"/>
        <item x="5"/>
        <item x="18"/>
        <item x="19"/>
        <item x="6"/>
        <item x="20"/>
        <item x="7"/>
        <item x="8"/>
        <item x="21"/>
        <item x="9"/>
        <item x="10"/>
        <item x="22"/>
        <item x="11"/>
        <item x="23"/>
        <item x="12"/>
        <item x="13"/>
        <item x="24"/>
        <item x="14"/>
        <item x="25"/>
      </items>
    </pivotField>
    <pivotField dataField="1" subtotalTop="0" showAll="0" defaultSubtotal="0"/>
    <pivotField allDrilled="1" subtotalTop="0" showAll="0" dataSourceSort="1" defaultSubtotal="0" defaultAttributeDrillState="1"/>
    <pivotField axis="axisCol" allDrilled="1" subtotalTop="0" showAll="0" defaultSubtotal="0" defaultAttributeDrillState="1">
      <items count="6">
        <item x="4"/>
        <item x="3"/>
        <item x="2"/>
        <item x="0"/>
        <item x="1"/>
        <item x="5"/>
      </items>
    </pivotField>
    <pivotField axis="axisRow" allDrilled="1" subtotalTop="0" showAll="0" dataSourceSort="1" defaultSubtotal="0" defaultAttributeDrillState="1">
      <items count="1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</items>
    </pivotField>
    <pivotField dataField="1" subtotalTop="0" showAll="0" defaultSubtotal="0"/>
  </pivotFields>
  <rowFields count="4">
    <field x="0"/>
    <field x="1"/>
    <field x="2"/>
    <field x="6"/>
  </rowFields>
  <rowItems count="228">
    <i>
      <x/>
    </i>
    <i r="1">
      <x v="2"/>
    </i>
    <i r="2">
      <x v="3"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>
      <x v="1"/>
    </i>
    <i r="1">
      <x/>
    </i>
    <i r="2">
      <x v="1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2">
      <x v="2"/>
    </i>
    <i r="3">
      <x v="18"/>
    </i>
    <i r="3">
      <x v="19"/>
    </i>
    <i r="2">
      <x v="3"/>
    </i>
    <i r="3">
      <x v="20"/>
    </i>
    <i r="2">
      <x v="6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2">
      <x v="7"/>
    </i>
    <i r="3">
      <x v="28"/>
    </i>
    <i r="3">
      <x v="29"/>
    </i>
    <i r="3">
      <x v="30"/>
    </i>
    <i r="3">
      <x v="31"/>
    </i>
    <i r="3">
      <x v="32"/>
    </i>
    <i r="3">
      <x v="33"/>
    </i>
    <i r="3">
      <x v="34"/>
    </i>
    <i r="3">
      <x v="35"/>
    </i>
    <i r="3">
      <x v="36"/>
    </i>
    <i r="3">
      <x v="37"/>
    </i>
    <i r="3">
      <x v="38"/>
    </i>
    <i r="2">
      <x v="8"/>
    </i>
    <i r="3">
      <x v="39"/>
    </i>
    <i r="3">
      <x v="40"/>
    </i>
    <i r="3">
      <x v="41"/>
    </i>
    <i r="3">
      <x v="42"/>
    </i>
    <i r="3">
      <x v="43"/>
    </i>
    <i r="3">
      <x v="44"/>
    </i>
    <i r="3">
      <x v="45"/>
    </i>
    <i r="3">
      <x v="46"/>
    </i>
    <i r="3">
      <x v="47"/>
    </i>
    <i r="3">
      <x v="48"/>
    </i>
    <i r="3">
      <x v="49"/>
    </i>
    <i r="3">
      <x v="50"/>
    </i>
    <i r="3">
      <x v="51"/>
    </i>
    <i r="3">
      <x v="52"/>
    </i>
    <i r="2">
      <x v="11"/>
    </i>
    <i r="3">
      <x v="53"/>
    </i>
    <i r="2">
      <x v="13"/>
    </i>
    <i r="3">
      <x v="54"/>
    </i>
    <i r="2">
      <x v="14"/>
    </i>
    <i r="3">
      <x v="55"/>
    </i>
    <i r="3">
      <x v="56"/>
    </i>
    <i r="3">
      <x v="57"/>
    </i>
    <i r="3">
      <x v="58"/>
    </i>
    <i r="3">
      <x v="59"/>
    </i>
    <i r="3">
      <x v="60"/>
    </i>
    <i r="3">
      <x v="61"/>
    </i>
    <i r="2">
      <x v="16"/>
    </i>
    <i r="3">
      <x v="62"/>
    </i>
    <i r="3">
      <x v="63"/>
    </i>
    <i r="3">
      <x v="64"/>
    </i>
    <i r="3">
      <x v="65"/>
    </i>
    <i r="3">
      <x v="66"/>
    </i>
    <i r="3">
      <x v="67"/>
    </i>
    <i r="3">
      <x v="68"/>
    </i>
    <i r="3">
      <x v="69"/>
    </i>
    <i r="3">
      <x v="70"/>
    </i>
    <i r="3">
      <x v="71"/>
    </i>
    <i r="3">
      <x v="72"/>
    </i>
    <i r="3">
      <x v="73"/>
    </i>
    <i r="3">
      <x v="74"/>
    </i>
    <i r="2">
      <x v="17"/>
    </i>
    <i r="3">
      <x v="75"/>
    </i>
    <i r="3">
      <x v="76"/>
    </i>
    <i r="3">
      <x v="77"/>
    </i>
    <i r="3">
      <x v="78"/>
    </i>
    <i r="3">
      <x v="79"/>
    </i>
    <i r="3">
      <x v="80"/>
    </i>
    <i r="2">
      <x v="19"/>
    </i>
    <i r="3">
      <x v="81"/>
    </i>
    <i r="2">
      <x v="21"/>
    </i>
    <i r="3">
      <x v="82"/>
    </i>
    <i r="3">
      <x v="83"/>
    </i>
    <i r="3">
      <x v="84"/>
    </i>
    <i r="2">
      <x v="22"/>
    </i>
    <i r="3">
      <x v="85"/>
    </i>
    <i r="2">
      <x v="24"/>
    </i>
    <i r="3">
      <x v="86"/>
    </i>
    <i r="1">
      <x v="1"/>
    </i>
    <i r="2">
      <x/>
    </i>
    <i r="3">
      <x v="87"/>
    </i>
    <i r="3">
      <x v="88"/>
    </i>
    <i r="3">
      <x v="89"/>
    </i>
    <i r="3">
      <x v="90"/>
    </i>
    <i r="3">
      <x v="91"/>
    </i>
    <i r="3">
      <x v="92"/>
    </i>
    <i r="3">
      <x v="93"/>
    </i>
    <i r="3">
      <x v="94"/>
    </i>
    <i r="3">
      <x v="95"/>
    </i>
    <i r="3">
      <x v="96"/>
    </i>
    <i r="3">
      <x v="97"/>
    </i>
    <i r="3">
      <x v="98"/>
    </i>
    <i r="2">
      <x v="4"/>
    </i>
    <i r="3">
      <x v="99"/>
    </i>
    <i r="2">
      <x v="5"/>
    </i>
    <i r="3">
      <x v="100"/>
    </i>
    <i r="3">
      <x v="101"/>
    </i>
    <i r="3">
      <x v="102"/>
    </i>
    <i r="3">
      <x v="103"/>
    </i>
    <i r="3">
      <x v="104"/>
    </i>
    <i r="3">
      <x v="105"/>
    </i>
    <i r="3">
      <x v="106"/>
    </i>
    <i r="3">
      <x v="107"/>
    </i>
    <i r="3">
      <x v="108"/>
    </i>
    <i r="3">
      <x v="109"/>
    </i>
    <i r="3">
      <x v="110"/>
    </i>
    <i r="2">
      <x v="9"/>
    </i>
    <i r="3">
      <x v="111"/>
    </i>
    <i r="3">
      <x v="112"/>
    </i>
    <i r="3">
      <x v="113"/>
    </i>
    <i r="3">
      <x v="114"/>
    </i>
    <i r="3">
      <x v="115"/>
    </i>
    <i r="3">
      <x v="116"/>
    </i>
    <i r="3">
      <x v="117"/>
    </i>
    <i r="3">
      <x v="118"/>
    </i>
    <i r="3">
      <x v="119"/>
    </i>
    <i r="3">
      <x v="120"/>
    </i>
    <i r="3">
      <x v="121"/>
    </i>
    <i r="3">
      <x v="122"/>
    </i>
    <i r="3">
      <x v="123"/>
    </i>
    <i r="3">
      <x v="124"/>
    </i>
    <i r="3">
      <x v="125"/>
    </i>
    <i r="3">
      <x v="126"/>
    </i>
    <i r="3">
      <x v="127"/>
    </i>
    <i r="3">
      <x v="128"/>
    </i>
    <i r="3">
      <x v="129"/>
    </i>
    <i r="3">
      <x v="130"/>
    </i>
    <i r="3">
      <x v="131"/>
    </i>
    <i r="3">
      <x v="132"/>
    </i>
    <i r="3">
      <x v="133"/>
    </i>
    <i r="3">
      <x v="134"/>
    </i>
    <i r="3">
      <x v="135"/>
    </i>
    <i r="3">
      <x v="136"/>
    </i>
    <i r="3">
      <x v="137"/>
    </i>
    <i r="3">
      <x v="138"/>
    </i>
    <i r="3">
      <x v="139"/>
    </i>
    <i r="3">
      <x v="140"/>
    </i>
    <i r="3">
      <x v="141"/>
    </i>
    <i r="3">
      <x v="142"/>
    </i>
    <i r="3">
      <x v="143"/>
    </i>
    <i r="3">
      <x v="144"/>
    </i>
    <i r="3">
      <x v="145"/>
    </i>
    <i r="2">
      <x v="10"/>
    </i>
    <i r="3">
      <x v="146"/>
    </i>
    <i r="3">
      <x v="147"/>
    </i>
    <i r="3">
      <x v="148"/>
    </i>
    <i r="3">
      <x v="149"/>
    </i>
    <i r="3">
      <x v="150"/>
    </i>
    <i r="3">
      <x v="151"/>
    </i>
    <i r="3">
      <x v="152"/>
    </i>
    <i r="3">
      <x v="153"/>
    </i>
    <i r="3">
      <x v="154"/>
    </i>
    <i r="3">
      <x v="155"/>
    </i>
    <i r="3">
      <x v="156"/>
    </i>
    <i r="3">
      <x v="157"/>
    </i>
    <i r="3">
      <x v="158"/>
    </i>
    <i r="3">
      <x v="159"/>
    </i>
    <i r="2">
      <x v="12"/>
    </i>
    <i r="3">
      <x v="160"/>
    </i>
    <i r="3">
      <x v="161"/>
    </i>
    <i r="3">
      <x v="162"/>
    </i>
    <i r="3">
      <x v="163"/>
    </i>
    <i r="3">
      <x v="164"/>
    </i>
    <i r="3">
      <x v="165"/>
    </i>
    <i r="3">
      <x v="166"/>
    </i>
    <i r="2">
      <x v="15"/>
    </i>
    <i r="3">
      <x v="167"/>
    </i>
    <i r="3">
      <x v="168"/>
    </i>
    <i r="3">
      <x v="169"/>
    </i>
    <i r="3">
      <x v="170"/>
    </i>
    <i r="3">
      <x v="171"/>
    </i>
    <i r="2">
      <x v="18"/>
    </i>
    <i r="3">
      <x v="172"/>
    </i>
    <i>
      <x v="2"/>
    </i>
    <i r="1">
      <x v="3"/>
    </i>
    <i r="2">
      <x v="20"/>
    </i>
    <i r="3">
      <x v="173"/>
    </i>
    <i r="3">
      <x v="174"/>
    </i>
    <i r="3">
      <x v="175"/>
    </i>
    <i r="3">
      <x v="176"/>
    </i>
    <i r="3">
      <x v="177"/>
    </i>
    <i r="3">
      <x v="178"/>
    </i>
    <i r="3">
      <x v="179"/>
    </i>
    <i r="3">
      <x v="180"/>
    </i>
    <i r="3">
      <x v="181"/>
    </i>
    <i r="3">
      <x v="182"/>
    </i>
    <i r="3">
      <x v="183"/>
    </i>
    <i r="3">
      <x v="184"/>
    </i>
    <i r="3">
      <x v="185"/>
    </i>
    <i r="2">
      <x v="23"/>
    </i>
    <i r="3">
      <x v="186"/>
    </i>
    <i r="3">
      <x v="187"/>
    </i>
    <i r="3">
      <x v="188"/>
    </i>
    <i>
      <x v="3"/>
    </i>
    <i r="1">
      <x v="4"/>
    </i>
    <i r="2">
      <x v="25"/>
    </i>
    <i r="3">
      <x v="189"/>
    </i>
    <i r="3">
      <x v="190"/>
    </i>
    <i t="grand">
      <x/>
    </i>
  </rowItems>
  <colFields count="2">
    <field x="5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N.º" fld="3" baseField="0" baseItem="0"/>
    <dataField name="Área (ha)" fld="7" baseField="0" baseItem="0"/>
  </dataFields>
  <formats count="46">
    <format dxfId="45">
      <pivotArea field="0" type="button" dataOnly="0" labelOnly="1" outline="0" axis="axisRow" fieldPosition="0"/>
    </format>
    <format dxfId="44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3">
      <pivotArea type="all" dataOnly="0" outline="0" fieldPosition="0"/>
    </format>
    <format dxfId="42">
      <pivotArea type="origin" dataOnly="0" labelOnly="1" outline="0" fieldPosition="0"/>
    </format>
    <format dxfId="41">
      <pivotArea field="-2" type="button" dataOnly="0" labelOnly="1" outline="0" axis="axisCol" fieldPosition="1"/>
    </format>
    <format dxfId="40">
      <pivotArea type="topRight" dataOnly="0" labelOnly="1" outline="0" fieldPosition="0"/>
    </format>
    <format dxfId="39">
      <pivotArea field="0" type="button" dataOnly="0" labelOnly="1" outline="0" axis="axisRow" fieldPosition="0"/>
    </format>
    <format dxfId="38">
      <pivotArea outline="0" collapsedLevelsAreSubtotals="1" fieldPosition="0"/>
    </format>
    <format dxfId="37">
      <pivotArea dataOnly="0" labelOnly="1" fieldPosition="0">
        <references count="1">
          <reference field="0" count="0"/>
        </references>
      </pivotArea>
    </format>
    <format dxfId="36">
      <pivotArea dataOnly="0" labelOnly="1" grandRow="1" outline="0" fieldPosition="0"/>
    </format>
    <format dxfId="35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34">
      <pivotArea dataOnly="0" labelOnly="1" fieldPosition="0">
        <references count="2">
          <reference field="0" count="1" selected="0">
            <x v="1048832"/>
          </reference>
          <reference field="1" count="2">
            <x v="1048832"/>
            <x v="1048832"/>
          </reference>
        </references>
      </pivotArea>
    </format>
    <format dxfId="33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32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31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">
            <x v="1048832"/>
          </reference>
        </references>
      </pivotArea>
    </format>
    <format dxfId="30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4"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</reference>
        </references>
      </pivotArea>
    </format>
    <format dxfId="29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8">
            <x v="1048832"/>
            <x v="1048832"/>
            <x v="1048832"/>
            <x v="1048832"/>
            <x v="1048832"/>
            <x v="1048832"/>
            <x v="1048832"/>
            <x v="1048832"/>
          </reference>
        </references>
      </pivotArea>
    </format>
    <format dxfId="28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2">
            <x v="1048832"/>
            <x v="1048832"/>
          </reference>
        </references>
      </pivotArea>
    </format>
    <format dxfId="27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">
            <x v="1048832"/>
          </reference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type="origin" dataOnly="0" labelOnly="1" outline="0" fieldPosition="0"/>
    </format>
    <format dxfId="23">
      <pivotArea field="5" type="button" dataOnly="0" labelOnly="1" outline="0" axis="axisCol" fieldPosition="0"/>
    </format>
    <format dxfId="22">
      <pivotArea type="topRight" dataOnly="0" labelOnly="1" outline="0" fieldPosition="0"/>
    </format>
    <format dxfId="21">
      <pivotArea field="0" type="button" dataOnly="0" labelOnly="1" outline="0" axis="axisRow" fieldPosition="0"/>
    </format>
    <format dxfId="20">
      <pivotArea dataOnly="0" labelOnly="1" fieldPosition="0">
        <references count="1">
          <reference field="0" count="0"/>
        </references>
      </pivotArea>
    </format>
    <format dxfId="19">
      <pivotArea dataOnly="0" labelOnly="1" grandRow="1" outline="0" fieldPosition="0"/>
    </format>
    <format dxfId="18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17">
      <pivotArea dataOnly="0" labelOnly="1" fieldPosition="0">
        <references count="2">
          <reference field="0" count="1" selected="0">
            <x v="1048832"/>
          </reference>
          <reference field="1" count="2">
            <x v="1048832"/>
            <x v="1048832"/>
          </reference>
        </references>
      </pivotArea>
    </format>
    <format dxfId="16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15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14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">
            <x v="1048832"/>
          </reference>
        </references>
      </pivotArea>
    </format>
    <format dxfId="13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4"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</reference>
        </references>
      </pivotArea>
    </format>
    <format dxfId="12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8">
            <x v="1048832"/>
            <x v="1048832"/>
            <x v="1048832"/>
            <x v="1048832"/>
            <x v="1048832"/>
            <x v="1048832"/>
            <x v="1048832"/>
            <x v="1048832"/>
          </reference>
        </references>
      </pivotArea>
    </format>
    <format dxfId="11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2">
            <x v="1048832"/>
            <x v="1048832"/>
          </reference>
        </references>
      </pivotArea>
    </format>
    <format dxfId="10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">
            <x v="1048832"/>
          </reference>
        </references>
      </pivotArea>
    </format>
    <format dxfId="9">
      <pivotArea dataOnly="0" labelOnly="1" fieldPosition="0">
        <references count="1">
          <reference field="5" count="0"/>
        </references>
      </pivotArea>
    </format>
    <format dxfId="8">
      <pivotArea dataOnly="0" labelOnly="1" grandCol="1" outline="0" fieldPosition="0"/>
    </format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fieldPosition="0">
        <references count="1">
          <reference field="1" count="0"/>
        </references>
      </pivotArea>
    </format>
    <format dxfId="5">
      <pivotArea dataOnly="0" labelOnly="1" fieldPosition="0">
        <references count="1">
          <reference field="2" count="0"/>
        </references>
      </pivotArea>
    </format>
    <format dxfId="4">
      <pivotArea dataOnly="0" labelOnly="1" fieldPosition="0">
        <references count="1">
          <reference field="6" count="0"/>
        </references>
      </pivotArea>
    </format>
    <format dxfId="3">
      <pivotArea dataOnly="0" labelOnly="1" grandRow="1" outline="0" fieldPosition="0"/>
    </format>
    <format dxfId="2">
      <pivotArea dataOnly="0" labelOnly="1" grandRow="1" outline="0" fieldPosition="0"/>
    </format>
    <format dxfId="1">
      <pivotArea dataOnly="0" labelOnly="1" grandRow="1" outline="0" fieldPosition="0"/>
    </format>
    <format dxfId="0">
      <pivotArea outline="0" collapsedLevelsAreSubtotals="1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N.º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Área (ha)"/>
    <pivotHierarchy dragToData="1"/>
  </pivotHierarchies>
  <pivotTableStyleInfo name="Estilo de Tabela Dinâmica 1 3" showRowHeaders="1" showColHeaders="1" showRowStripes="1" showColStripes="1" showLastColumn="1"/>
  <rowHierarchiesUsage count="4">
    <rowHierarchyUsage hierarchyUsage="3"/>
    <rowHierarchyUsage hierarchyUsage="4"/>
    <rowHierarchyUsage hierarchyUsage="5"/>
    <rowHierarchyUsage hierarchyUsage="6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11" cacheId="4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Centro]" cap="Centro"/>
  </pageFields>
  <dataFields count="1">
    <dataField name="Soma de AREA" fld="4" baseField="0" baseItem="0"/>
  </dataFields>
  <chartFormats count="100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1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1" format="133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2" format="1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2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2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2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2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2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2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2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2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2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2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2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2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2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2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2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2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3" format="16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3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3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7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73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3" format="17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75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3" format="176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3" format="17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78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3" format="17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3" format="18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" format="18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3" format="182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3" format="183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3" format="184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3" format="185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3" format="186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3" format="187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6" format="18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89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9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9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92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93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9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9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9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9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2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2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2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203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204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205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680624482">
        <x15:pivotRow count="1">
          <x15:c>
            <x15:v>48081.38</x15:v>
            <x15:x in="0"/>
          </x15:c>
        </x15:pivotRow>
        <x15:pivotRow count="1">
          <x15:c>
            <x15:v>70.42</x15:v>
            <x15:x in="0"/>
          </x15:c>
        </x15:pivotRow>
        <x15:pivotRow count="1">
          <x15:c>
            <x15:v>71564.36</x15:v>
            <x15:x in="0"/>
          </x15:c>
        </x15:pivotRow>
        <x15:pivotRow count="1">
          <x15:c>
            <x15:v>6447.52</x15:v>
            <x15:x in="0"/>
          </x15:c>
        </x15:pivotRow>
        <x15:pivotRow count="1">
          <x15:c>
            <x15:v>12837.16</x15:v>
            <x15:x in="0"/>
          </x15:c>
        </x15:pivotRow>
        <x15:pivotRow count="1">
          <x15:c>
            <x15:v>145.55000000000001</x15:v>
            <x15:x in="0"/>
          </x15:c>
        </x15:pivotRow>
        <x15:pivotRow count="1">
          <x15:c>
            <x15:v>210.46</x15:v>
            <x15:x in="0"/>
          </x15:c>
        </x15:pivotRow>
        <x15:pivotRow count="1">
          <x15:c>
            <x15:v>13052.49</x15:v>
            <x15:x in="0"/>
          </x15:c>
        </x15:pivotRow>
        <x15:pivotRow count="1">
          <x15:c>
            <x15:v>152409.34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FE1370-BCDF-46DD-A80A-EB054C2B6960}" name="PivotChartTable9" cacheId="3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4:H15" firstHeaderRow="1" firstDataRow="3" firstDataCol="1" rowPageCount="2" colPageCount="1"/>
  <pivotFields count="7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sortType="descending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llDrilled="1" subtotalTop="0" showAll="0" dataSourceSort="1" defaultSubtotal="0" defaultAttributeDrillState="1"/>
  </pivotFields>
  <rowFields count="1">
    <field x="2"/>
  </rowFields>
  <rowItems count="9">
    <i>
      <x v="2"/>
    </i>
    <i>
      <x v="3"/>
    </i>
    <i>
      <x/>
    </i>
    <i>
      <x v="7"/>
    </i>
    <i>
      <x v="4"/>
    </i>
    <i>
      <x v="6"/>
    </i>
    <i>
      <x v="1"/>
    </i>
    <i>
      <x v="5"/>
    </i>
    <i t="grand">
      <x/>
    </i>
  </rowItems>
  <colFields count="2">
    <field x="5"/>
    <field x="4"/>
  </colFields>
  <colItems count="7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 t="grand">
      <x/>
    </i>
  </colItems>
  <pageFields count="2">
    <pageField fld="0" hier="19" name="[CandidaturasCulturas].[TIPO_SUPERFICIE].&amp;[Superfície Agrícola]" cap="Superfície Agrícola"/>
    <pageField fld="1" hier="20" name="[CandidaturasCulturas].[OCUPA_SOLO].&amp;[Culturas Temporárias]" cap="Culturas Temporárias"/>
  </pageFields>
  <dataFields count="1">
    <dataField name="Soma de N_BEN" fld="3" baseField="0" baseItem="0"/>
  </dataFields>
  <chartFormats count="1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6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</references>
      </pivotArea>
    </chartFormat>
    <chartFormat chart="0" format="7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5" count="1" selected="0">
            <x v="1"/>
          </reference>
        </references>
      </pivotArea>
    </chartFormat>
    <chartFormat chart="0" format="8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2"/>
          </reference>
          <reference field="5" count="1" selected="0">
            <x v="2"/>
          </reference>
        </references>
      </pivotArea>
    </chartFormat>
    <chartFormat chart="0" format="9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3"/>
          </reference>
          <reference field="5" count="1" selected="0">
            <x v="3"/>
          </reference>
        </references>
      </pivotArea>
    </chartFormat>
    <chartFormat chart="0" format="10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4"/>
          </reference>
          <reference field="5" count="1" selected="0">
            <x v="4"/>
          </reference>
        </references>
      </pivotArea>
    </chartFormat>
    <chartFormat chart="0" format="11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5"/>
          </reference>
          <reference field="5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[CandidaturasCulturas].[GRUPO_CULTURA].&amp;[Vinha]"/>
        <member name=""/>
        <member name="[CandidaturasCulturas].[GRUPO_CULTURA].&amp;[Olival]"/>
        <member name=""/>
        <member name=""/>
        <member name="[CandidaturasCulturas].[GRUPO_CULTURA].&amp;[Citrinos]"/>
        <member name=""/>
        <member name=""/>
        <member name=""/>
        <member name=""/>
        <member name="[CandidaturasCulturas].[GRUPO_CULTURA].&amp;[Pequenos Frutos]"/>
        <member name="[CandidaturasCulturas].[GRUPO_CULTURA].&amp;[Zonas De Proteção]"/>
        <member name="[CandidaturasCulturas].[GRUPO_CULTURA].&amp;[Outras Permanentes]"/>
        <member name="[CandidaturasCulturas].[GRUPO_CULTURA].&amp;[Prados Permanentes]"/>
        <member name="[CandidaturasCulturas].[GRUPO_CULTURA].&amp;[Culturas Permanentes]"/>
        <member name="[CandidaturasCulturas].[GRUPO_CULTURA].&amp;[Frutos De Casca Rija]"/>
        <member name="[CandidaturasCulturas].[GRUPO_CULTURA].&amp;[Povoamento Florestal]"/>
        <member name="[CandidaturasCulturas].[GRUPO_CULTURA].&amp;[Frutos Sub -Tropicais]"/>
        <member name="[CandidaturasCulturas].[GRUPO_CULTURA].&amp;[Sem Grupo De Culturas]"/>
        <member name="[CandidaturasCulturas].[GRUPO_CULTURA].&amp;[Povoamento De Sobreiro]"/>
        <member name="[CandidaturasCulturas].[GRUPO_CULTURA].&amp;[Superfície Não Arborizada]"/>
        <member name="[CandidaturasCulturas].[GRUPO_CULTURA].&amp;[Outras Culturas Permanentes]"/>
        <member name=""/>
        <member name="[CandidaturasCulturas].[GRUPO_CULTURA].&amp;[Misto De Culturas Permanentes]"/>
        <member name="[CandidaturasCulturas].[GRUPO_CULTURA].&amp;[Elementos Lineares E Da Paisagem]"/>
        <member name="[CandidaturasCulturas].[GRUPO_CULTURA].&amp;[Frutos Frescos (Exceto Citrinos)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21"/>
  </rowHierarchiesUsage>
  <colHierarchiesUsage count="2">
    <colHierarchyUsage hierarchyUsage="23"/>
    <colHierarchyUsage hierarchyUsage="18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9" columnCount="7" cacheId="1560450670">
        <x15:pivotRow count="7">
          <x15:c>
            <x15:v>34791</x15:v>
          </x15:c>
          <x15:c>
            <x15:v>26171</x15:v>
          </x15:c>
          <x15:c>
            <x15:v>814</x15:v>
          </x15:c>
          <x15:c>
            <x15:v>16016</x15:v>
          </x15:c>
          <x15:c>
            <x15:v>2712</x15:v>
          </x15:c>
          <x15:c>
            <x15:v>202</x15:v>
          </x15:c>
          <x15:c>
            <x15:v>80706</x15:v>
          </x15:c>
        </x15:pivotRow>
        <x15:pivotRow count="7">
          <x15:c>
            <x15:v>44063</x15:v>
          </x15:c>
          <x15:c>
            <x15:v>18543</x15:v>
          </x15:c>
          <x15:c>
            <x15:v>285</x15:v>
          </x15:c>
          <x15:c>
            <x15:v>2319</x15:v>
          </x15:c>
          <x15:c>
            <x15:v>589</x15:v>
          </x15:c>
          <x15:c>
            <x15:v>7344</x15:v>
          </x15:c>
          <x15:c>
            <x15:v>73143</x15:v>
          </x15:c>
        </x15:pivotRow>
        <x15:pivotRow count="7">
          <x15:c>
            <x15:v>36856</x15:v>
          </x15:c>
          <x15:c>
            <x15:v>21266</x15:v>
          </x15:c>
          <x15:c>
            <x15:v>327</x15:v>
          </x15:c>
          <x15:c>
            <x15:v>4649</x15:v>
          </x15:c>
          <x15:c>
            <x15:v>610</x15:v>
          </x15:c>
          <x15:c>
            <x15:v>365</x15:v>
          </x15:c>
          <x15:c>
            <x15:v>64073</x15:v>
          </x15:c>
        </x15:pivotRow>
        <x15:pivotRow count="7">
          <x15:c>
            <x15:v>22655</x15:v>
          </x15:c>
          <x15:c>
            <x15:v>9468</x15:v>
          </x15:c>
          <x15:c>
            <x15:v>223</x15:v>
          </x15:c>
          <x15:c>
            <x15:v>2789</x15:v>
          </x15:c>
          <x15:c>
            <x15:v>533</x15:v>
          </x15:c>
          <x15:c>
            <x15:v>17</x15:v>
          </x15:c>
          <x15:c>
            <x15:v>35685</x15:v>
          </x15:c>
        </x15:pivotRow>
        <x15:pivotRow count="7">
          <x15:c>
            <x15:v>13117</x15:v>
          </x15:c>
          <x15:c>
            <x15:v>9218</x15:v>
          </x15:c>
          <x15:c>
            <x15:v>116</x15:v>
          </x15:c>
          <x15:c>
            <x15:v>2380</x15:v>
          </x15:c>
          <x15:c>
            <x15:v>393</x15:v>
          </x15:c>
          <x15:c>
            <x15:v>719</x15:v>
          </x15:c>
          <x15:c>
            <x15:v>25943</x15:v>
          </x15:c>
        </x15:pivotRow>
        <x15:pivotRow count="7">
          <x15:c>
            <x15:v>163</x15:v>
          </x15:c>
          <x15:c>
            <x15:v>146</x15:v>
          </x15:c>
          <x15:c>
            <x15:v>42</x15:v>
          </x15:c>
          <x15:c>
            <x15:v>130</x15:v>
          </x15:c>
          <x15:c>
            <x15:v>15</x15:v>
          </x15:c>
          <x15:c>
            <x15:v>160</x15:v>
          </x15:c>
          <x15:c>
            <x15:v>656</x15:v>
          </x15:c>
        </x15:pivotRow>
        <x15:pivotRow count="7">
          <x15:c>
            <x15:v>376</x15:v>
          </x15:c>
          <x15:c>
            <x15:v>95</x15:v>
          </x15:c>
          <x15:c>
            <x15:v>7</x15:v>
          </x15:c>
          <x15:c>
            <x15:v>19</x15:v>
          </x15:c>
          <x15:c>
            <x15:v>7</x15:v>
          </x15:c>
          <x15:c>
            <x15:v>69</x15:v>
          </x15:c>
          <x15:c>
            <x15:v>573</x15:v>
          </x15:c>
        </x15:pivotRow>
        <x15:pivotRow count="7">
          <x15:c>
            <x15:v>57</x15:v>
          </x15:c>
          <x15:c>
            <x15:v>101</x15:v>
          </x15:c>
          <x15:c>
            <x15:v>3</x15:v>
          </x15:c>
          <x15:c>
            <x15:v>199</x15:v>
          </x15:c>
          <x15:c>
            <x15:v>17</x15:v>
          </x15:c>
          <x15:c t="e">
            <x15:v/>
          </x15:c>
          <x15:c>
            <x15:v>377</x15:v>
          </x15:c>
        </x15:pivotRow>
        <x15:pivotRow count="7">
          <x15:c>
            <x15:v>152078</x15:v>
          </x15:c>
          <x15:c>
            <x15:v>85008</x15:v>
          </x15:c>
          <x15:c>
            <x15:v>1817</x15:v>
          </x15:c>
          <x15:c>
            <x15:v>28501</x15:v>
          </x15:c>
          <x15:c>
            <x15:v>4876</x15:v>
          </x15:c>
          <x15:c>
            <x15:v>8876</x15:v>
          </x15:c>
          <x15:c>
            <x15:v>281156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BA9F3E-F609-4579-B7AD-60E03028220E}" name="PivotChartTable8" cacheId="29" applyNumberFormats="0" applyBorderFormats="0" applyFontFormats="0" applyPatternFormats="0" applyAlignmentFormats="0" applyWidthHeightFormats="1" dataCaption="Valores" updatedVersion="8" minRefreshableVersion="3" showMemberPropertyTips="0" showDataTips="0" useAutoFormatting="1" itemPrintTitles="1" createdVersion="8" indent="0" outline="1" outlineData="1" multipleFieldFilters="0" chartFormat="6">
  <location ref="A5:B12" firstHeaderRow="1" firstDataRow="1" firstDataCol="1" rowPageCount="3" colPageCount="1"/>
  <pivotFields count="6"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3">
    <pageField fld="1" hier="19" name="[CandidaturasCulturas].[TIPO_SUPERFICIE].&amp;[Zonas De Proteção]" cap="Zonas De Proteção"/>
    <pageField fld="2" hier="20" name="[CandidaturasCulturas].[OCUPA_SOLO].&amp;" cap=""/>
    <pageField fld="3" hier="21" name="[CandidaturasCulturas].[GRUPO_CULTURA].&amp;" cap=""/>
  </pageFields>
  <dataFields count="1">
    <dataField name="Soma de N_BEN" fld="4" baseField="0" baseItem="0"/>
  </dataFields>
  <chartFormats count="2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7" columnCount="1" cacheId="923708374">
        <x15:pivotRow count="1">
          <x15:c>
            <x15:v>300</x15:v>
          </x15:c>
        </x15:pivotRow>
        <x15:pivotRow count="1">
          <x15:c>
            <x15:v>40</x15:v>
          </x15:c>
        </x15:pivotRow>
        <x15:pivotRow count="1">
          <x15:c>
            <x15:v>13</x15:v>
          </x15:c>
        </x15:pivotRow>
        <x15:pivotRow count="1">
          <x15:c>
            <x15:v>492</x15:v>
          </x15:c>
        </x15:pivotRow>
        <x15:pivotRow count="1">
          <x15:c>
            <x15:v>542</x15:v>
          </x15:c>
        </x15:pivotRow>
        <x15:pivotRow count="1">
          <x15:c>
            <x15:v>4</x15:v>
          </x15:c>
        </x15:pivotRow>
        <x15:pivotRow count="1">
          <x15:c>
            <x15:v>1391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Candidatur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BA9F3E-F609-4579-B7AD-60E03028220E}" name="PivotChartTable7" cacheId="28" applyNumberFormats="0" applyBorderFormats="0" applyFontFormats="0" applyPatternFormats="0" applyAlignmentFormats="0" applyWidthHeightFormats="1" dataCaption="Valores" updatedVersion="8" minRefreshableVersion="3" showMemberPropertyTips="0" showDataTips="0" useAutoFormatting="1" itemPrintTitles="1" createdVersion="8" indent="0" outline="1" outlineData="1" multipleFieldFilters="0" chartFormat="6">
  <location ref="A5:B12" firstHeaderRow="1" firstDataRow="1" firstDataCol="1" rowPageCount="3" colPageCount="1"/>
  <pivotFields count="6"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3">
    <pageField fld="1" hier="19" name="[CandidaturasCulturas].[TIPO_SUPERFICIE].&amp;[Elementos Lineares E Da Paisagem]" cap="Elementos Lineares E Da Paisagem"/>
    <pageField fld="2" hier="20" name="[CandidaturasCulturas].[OCUPA_SOLO].&amp;" cap=""/>
    <pageField fld="3" hier="21" name="[CandidaturasCulturas].[GRUPO_CULTURA].&amp;" cap=""/>
  </pageFields>
  <dataFields count="1">
    <dataField name="Soma de N_BEN" fld="4" baseField="0" baseItem="0"/>
  </dataFields>
  <chartFormats count="2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7" columnCount="1" cacheId="1554297780">
        <x15:pivotRow count="1">
          <x15:c>
            <x15:v>6162</x15:v>
          </x15:c>
        </x15:pivotRow>
        <x15:pivotRow count="1">
          <x15:c>
            <x15:v>743</x15:v>
          </x15:c>
        </x15:pivotRow>
        <x15:pivotRow count="1">
          <x15:c>
            <x15:v>405</x15:v>
          </x15:c>
        </x15:pivotRow>
        <x15:pivotRow count="1">
          <x15:c>
            <x15:v>8328</x15:v>
          </x15:c>
        </x15:pivotRow>
        <x15:pivotRow count="1">
          <x15:c>
            <x15:v>16094</x15:v>
          </x15:c>
        </x15:pivotRow>
        <x15:pivotRow count="1">
          <x15:c>
            <x15:v>2</x15:v>
          </x15:c>
        </x15:pivotRow>
        <x15:pivotRow count="1">
          <x15:c>
            <x15:v>31734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Candidatur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BA9F3E-F609-4579-B7AD-60E03028220E}" name="PivotChartTable4" cacheId="27" applyNumberFormats="0" applyBorderFormats="0" applyFontFormats="0" applyPatternFormats="0" applyAlignmentFormats="0" applyWidthHeightFormats="1" dataCaption="Valores" updatedVersion="8" minRefreshableVersion="3" showMemberPropertyTips="0" showDataTips="0" useAutoFormatting="1" itemPrintTitles="1" createdVersion="8" indent="0" outline="1" outlineData="1" multipleFieldFilters="0" chartFormat="6">
  <location ref="A5:B12" firstHeaderRow="1" firstDataRow="1" firstDataCol="1" rowPageCount="3" colPageCount="1"/>
  <pivotFields count="6"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3">
    <pageField fld="1" hier="19" name="[CandidaturasCulturas].[TIPO_SUPERFICIE].&amp;[Superfície Florestal]" cap="Superfície Florestal"/>
    <pageField fld="2" hier="20" name="[CandidaturasCulturas].[OCUPA_SOLO].&amp;" cap=""/>
    <pageField fld="3" hier="21" name="[CandidaturasCulturas].[GRUPO_CULTURA].&amp;" cap=""/>
  </pageFields>
  <dataFields count="1">
    <dataField name="Soma de N_BEN" fld="4" baseField="0" baseItem="0"/>
  </dataFields>
  <chartFormats count="2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7" columnCount="1" cacheId="1070236041">
        <x15:pivotRow count="1">
          <x15:c>
            <x15:v>3517</x15:v>
          </x15:c>
        </x15:pivotRow>
        <x15:pivotRow count="1">
          <x15:c>
            <x15:v>942</x15:v>
          </x15:c>
        </x15:pivotRow>
        <x15:pivotRow count="1">
          <x15:c>
            <x15:v>223</x15:v>
          </x15:c>
        </x15:pivotRow>
        <x15:pivotRow count="1">
          <x15:c>
            <x15:v>7607</x15:v>
          </x15:c>
        </x15:pivotRow>
        <x15:pivotRow count="1">
          <x15:c>
            <x15:v>13749</x15:v>
          </x15:c>
        </x15:pivotRow>
        <x15:pivotRow count="1">
          <x15:c>
            <x15:v>364</x15:v>
          </x15:c>
        </x15:pivotRow>
        <x15:pivotRow count="1">
          <x15:c>
            <x15:v>26402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Candidatur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" xr10:uid="{821D794F-C7A3-4F2A-9F59-1200F4023E9A}" sourceName="[AreasCulturas].[INT_CODIGO]">
  <pivotTables>
    <pivotTable tabId="36" name="Tabela Dinâmica1"/>
  </pivotTables>
  <data>
    <olap pivotCacheId="1755778033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"/>
        <pivotTable tabId="4294967295" name="PivotChartTable6"/>
        <pivotTable tabId="4294967295" name="PivotChartTable5"/>
        <pivotTable tabId="4294967295" name="PivotChartTable1"/>
      </x15:slicerCachePivotTables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7" xr10:uid="{25B308AE-F918-4D7F-840A-19D9E422C724}" sourceName="[CandidaturasCulturas].[INT_CODIGO]">
  <pivotTables>
    <pivotTable tabId="45" name="Tabela Dinâmica1"/>
  </pivotTables>
  <data>
    <olap pivotCacheId="199625532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4"/>
      </x15:slicerCachePivotTables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2" xr10:uid="{B14A1BF8-5176-43A2-8899-C620DCBC61C0}" sourceName="[AreasCulturas].[INT_CODIGO]">
  <pivotTables>
    <pivotTable tabId="37" name="Tabela Dinâmica9"/>
  </pivotTables>
  <data>
    <olap pivotCacheId="786794972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2"/>
      </x15:slicerCachePivotTables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4" xr10:uid="{E400F9B2-9839-421E-8B7F-C693C7CC6846}" sourceName="[AreasCulturas].[INT_CODIGO]">
  <pivotTables>
    <pivotTable tabId="38" name="Tabela Dinâmica1"/>
  </pivotTables>
  <data>
    <olap pivotCacheId="121873697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5"/>
        <pivotTable tabId="4294967295" name="PivotChartTable23"/>
        <pivotTable tabId="4294967295" name="PivotChartTable22"/>
        <pivotTable tabId="4294967295" name="PivotChartTable21"/>
        <pivotTable tabId="4294967295" name="PivotChartTable20"/>
        <pivotTable tabId="4294967295" name="PivotChartTable10"/>
        <pivotTable tabId="4294967295" name="PivotChartTable14"/>
      </x15:slicerCachePivotTables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5" xr10:uid="{773390F6-5EF3-46B5-BC9C-C0F2B934F4D7}" sourceName="[AreasCulturas].[INT_CODIGO]">
  <pivotTables>
    <pivotTable tabId="1" name="Tabela Dinâmica4"/>
  </pivotTables>
  <data>
    <olap pivotCacheId="2143750000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9" xr10:uid="{282B00D2-A6F3-40F0-81DA-F7D429C37E02}" sourceName="[Candidaturas].[INT_CODIGO]">
  <pivotTables>
    <pivotTable tabId="46" name="Tabela Dinâmica1"/>
  </pivotTables>
  <data>
    <olap pivotCacheId="440958970">
      <levels count="2">
        <level uniqueName="[Candidaturas].[INT_CODIGO].[(All)]" sourceCaption="(All)" count="0"/>
        <level uniqueName="[Candidaturas].[INT_CODIGO].[INT_CODIGO]" sourceCaption="INT_CODIGO" count="6" sortOrder="descending">
          <ranges>
            <range startItem="0">
              <i n="[Candidaturas].[INT_CODIGO].&amp;[TOTAL]" c="TOTAL"/>
              <i n="[Candidaturas].[INT_CODIGO].&amp;[PPA]" c="PPA"/>
              <i n="[Candidaturas].[INT_CODIGO].&amp;[ECOR]" c="ECOR"/>
              <i n="[Candidaturas].[INT_CODIGO].&amp;[CAA]" c="CAA"/>
              <i n="[Candidaturas].[INT_CODIGO].&amp;[AZD]" c="AZD"/>
              <i n="[Candidaturas].[INT_CODIGO].&amp;[ARB]" c="ARB"/>
            </range>
          </ranges>
        </level>
      </levels>
      <selections count="1">
        <selection n="[Candida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8"/>
        <pivotTable tabId="4294967295" name="PivotChartTable27"/>
      </x15:slicerCachePivotTables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41" xr10:uid="{3DE17C84-9C27-4A92-96DD-1809D8B3BC36}" sourceName="[AreasCulturas].[INT_CODIGO]">
  <pivotTables>
    <pivotTable tabId="49" name="Tabela Dinâmica1"/>
  </pivotTables>
  <data>
    <olap pivotCacheId="803284663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9"/>
        <pivotTable tabId="4294967295" name="PivotChartTable30"/>
        <pivotTable tabId="4294967295" name="PivotChartTable11"/>
        <pivotTable tabId="4294967295" name="PivotChartTable15"/>
        <pivotTable tabId="4294967295" name="PivotChartTable16"/>
        <pivotTable tabId="4294967295" name="PivotChartTable17"/>
        <pivotTable tabId="4294967295" name="PivotChartTable18"/>
      </x15:slicerCachePivotTables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1" xr10:uid="{D6F414E8-5D48-423D-974B-CFD8D19E4D89}" sourceName="[CandidaturasCulturas].[INT_CODIGO]">
  <pivotTables>
    <pivotTable tabId="52" name="Tabela Dinâmica1"/>
  </pivotTables>
  <data>
    <olap pivotCacheId="867539030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9"/>
      </x15:slicerCachePivotTables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3" xr10:uid="{3F852950-6D26-4BD3-8883-6BF27907E897}" sourceName="[CandidaturasCulturas].[INT_CODIGO]">
  <pivotTables>
    <pivotTable tabId="43" name="Tabela Dinâmica7"/>
    <pivotTable tabId="43" name="Tabela Dinâmica1"/>
  </pivotTables>
  <data>
    <olap pivotCacheId="20593209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3"/>
        <pivotTable tabId="4294967295" name="PivotChartTable4"/>
        <pivotTable tabId="4294967295" name="PivotChartTable7"/>
        <pivotTable tabId="4294967295" name="PivotChartTable8"/>
      </x15:slicerCachePivotTables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6" xr10:uid="{EB4A3E7B-2740-4AD7-B3C4-B3859240A22C}" sourceName="[CandidaturasCulturas].[INT_CODIGO]">
  <pivotTables>
    <pivotTable tabId="44" name="Tabela Dinâmica11"/>
  </pivotTables>
  <data>
    <olap pivotCacheId="100394486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3"/>
      </x15:slicerCachePivotTables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_CODIGO 1" xr10:uid="{DDFA8C2B-7233-4361-9A96-602666D4F0BA}" cache="SegmentaçãoDeDados_INT_CODIGO3" caption="Intervenções" columnCount="8" level="1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6" xr10:uid="{779717EB-0995-4B1D-984E-E7753F5A3D11}" cache="SegmentaçãoDeDados_INT_CODIGO5" caption="Intervenções" columnCount="8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" xr10:uid="{754D7079-9D01-4EE1-B9C8-DFAF333C5355}" cache="SegmentaçãoDeDados_INT_CODIGO" caption="Intervenções" columnCount="8" level="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_CODIGO 2" xr10:uid="{B494312D-4E65-4188-85DC-7C8576F6B572}" cache="SegmentaçãoDeDados_INT_CODIGO6" caption="Intervenções" columnCount="8" level="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3" xr10:uid="{D0A35015-D0F7-44EA-BE0E-9FA685A4F126}" cache="SegmentaçãoDeDados_INT_CODIGO2" caption="Intervenções" columnCount="8" level="1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_CODIGO 3" xr10:uid="{354F3259-E38E-49A5-854D-945280B58C5D}" cache="SegmentaçãoDeDados_INT_CODIGO7" caption="Intervenções" columnCount="8" level="1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5" xr10:uid="{3F5368EB-D9DF-4A7C-B012-F2530BFC1ADC}" cache="SegmentaçãoDeDados_INT_CODIGO4" caption="Intervenções" columnCount="8" level="1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_CODIGO" xr10:uid="{6BF00DB4-1426-43C5-98F1-ACC01714B582}" cache="SegmentaçãoDeDados_INT_CODIGO1" caption="Intervenções" columnCount="8" level="1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5 1" xr10:uid="{2BEC66AE-3319-4A75-9A29-E8E24695668B}" cache="SegmentaçãoDeDados_INT_CODIGO41" caption="Intervenções" columnCount="8" level="1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10" xr10:uid="{E05FFB1F-9FB3-4ED5-A882-D3C6638F93B8}" cache="SegmentaçãoDeDados_INT_CODIGO9" caption="Intervenções" columnCount="6" level="1" rowHeight="241300"/>
</slic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37.xml"/><Relationship Id="rId4" Type="http://schemas.microsoft.com/office/2007/relationships/slicer" Target="../slicers/slicer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38.xml"/><Relationship Id="rId4" Type="http://schemas.microsoft.com/office/2007/relationships/slicer" Target="../slicers/slicer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39.xml"/><Relationship Id="rId4" Type="http://schemas.microsoft.com/office/2007/relationships/slicer" Target="../slicers/slicer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40.xml"/><Relationship Id="rId4" Type="http://schemas.microsoft.com/office/2007/relationships/slicer" Target="../slicers/slicer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41.xml"/><Relationship Id="rId4" Type="http://schemas.microsoft.com/office/2007/relationships/slicer" Target="../slicers/slicer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ivotTable" Target="../pivotTables/pivotTable4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pivotTable" Target="../pivotTables/pivotTable43.xml"/><Relationship Id="rId4" Type="http://schemas.microsoft.com/office/2007/relationships/slicer" Target="../slicers/slicer9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pivotTable" Target="../pivotTables/pivotTable44.xml"/><Relationship Id="rId4" Type="http://schemas.microsoft.com/office/2007/relationships/slicer" Target="../slicers/slicer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ivotTable" Target="../pivotTables/pivotTable34.xml"/><Relationship Id="rId1" Type="http://schemas.openxmlformats.org/officeDocument/2006/relationships/pivotTable" Target="../pivotTables/pivotTable33.xml"/><Relationship Id="rId4" Type="http://schemas.microsoft.com/office/2007/relationships/slicer" Target="../slicers/slicer1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3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36.xml"/><Relationship Id="rId4" Type="http://schemas.microsoft.com/office/2007/relationships/slicer" Target="../slicers/slicer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4032-B380-465C-A3E3-008A03637DA2}">
  <dimension ref="A2:E32"/>
  <sheetViews>
    <sheetView showGridLines="0" tabSelected="1" topLeftCell="B1" zoomScaleNormal="100" workbookViewId="0"/>
  </sheetViews>
  <sheetFormatPr defaultRowHeight="15" x14ac:dyDescent="0.25"/>
  <cols>
    <col min="1" max="1" width="0" hidden="1" customWidth="1"/>
    <col min="2" max="2" width="86.7109375" customWidth="1"/>
  </cols>
  <sheetData>
    <row r="2" spans="1:5" s="54" customFormat="1" ht="61.15" customHeight="1" x14ac:dyDescent="0.25">
      <c r="A2"/>
      <c r="B2" s="49" t="s">
        <v>430</v>
      </c>
    </row>
    <row r="3" spans="1:5" s="2" customFormat="1" ht="9.6" customHeight="1" x14ac:dyDescent="0.25">
      <c r="B3" s="50"/>
    </row>
    <row r="4" spans="1:5" s="2" customFormat="1" ht="26.45" customHeight="1" thickBot="1" x14ac:dyDescent="0.3">
      <c r="B4" s="51" t="s">
        <v>336</v>
      </c>
      <c r="E4" s="57"/>
    </row>
    <row r="5" spans="1:5" s="2" customFormat="1" ht="26.45" customHeight="1" thickTop="1" thickBot="1" x14ac:dyDescent="0.3">
      <c r="B5" s="52" t="s">
        <v>357</v>
      </c>
      <c r="E5" s="57"/>
    </row>
    <row r="6" spans="1:5" s="21" customFormat="1" ht="24.95" customHeight="1" thickTop="1" thickBot="1" x14ac:dyDescent="0.3">
      <c r="B6" s="52" t="s">
        <v>343</v>
      </c>
    </row>
    <row r="7" spans="1:5" s="20" customFormat="1" ht="24.95" customHeight="1" thickTop="1" thickBot="1" x14ac:dyDescent="0.25">
      <c r="B7" s="52" t="s">
        <v>368</v>
      </c>
    </row>
    <row r="8" spans="1:5" s="20" customFormat="1" ht="24.95" customHeight="1" thickTop="1" thickBot="1" x14ac:dyDescent="0.25">
      <c r="B8" s="52" t="s">
        <v>344</v>
      </c>
    </row>
    <row r="9" spans="1:5" s="20" customFormat="1" ht="24.95" customHeight="1" thickTop="1" thickBot="1" x14ac:dyDescent="0.25">
      <c r="B9" s="52" t="s">
        <v>345</v>
      </c>
    </row>
    <row r="10" spans="1:5" s="20" customFormat="1" ht="24.95" customHeight="1" thickTop="1" thickBot="1" x14ac:dyDescent="0.25">
      <c r="B10" s="52" t="s">
        <v>358</v>
      </c>
    </row>
    <row r="11" spans="1:5" s="20" customFormat="1" ht="24.95" customHeight="1" thickTop="1" thickBot="1" x14ac:dyDescent="0.25">
      <c r="B11" s="52" t="s">
        <v>346</v>
      </c>
    </row>
    <row r="12" spans="1:5" s="20" customFormat="1" ht="24.95" customHeight="1" thickTop="1" thickBot="1" x14ac:dyDescent="0.25">
      <c r="B12" s="52" t="s">
        <v>359</v>
      </c>
    </row>
    <row r="13" spans="1:5" s="20" customFormat="1" ht="24.95" customHeight="1" thickTop="1" thickBot="1" x14ac:dyDescent="0.25">
      <c r="B13" s="52" t="s">
        <v>347</v>
      </c>
    </row>
    <row r="14" spans="1:5" s="20" customFormat="1" ht="24.95" customHeight="1" thickTop="1" thickBot="1" x14ac:dyDescent="0.25">
      <c r="B14" s="52" t="s">
        <v>360</v>
      </c>
    </row>
    <row r="15" spans="1:5" s="20" customFormat="1" ht="24.95" customHeight="1" thickTop="1" thickBot="1" x14ac:dyDescent="0.25">
      <c r="B15" s="52" t="s">
        <v>348</v>
      </c>
    </row>
    <row r="16" spans="1:5" s="20" customFormat="1" ht="24.95" customHeight="1" thickTop="1" thickBot="1" x14ac:dyDescent="0.25">
      <c r="B16" s="52" t="s">
        <v>361</v>
      </c>
    </row>
    <row r="17" spans="2:4" s="20" customFormat="1" ht="24.95" customHeight="1" thickTop="1" thickBot="1" x14ac:dyDescent="0.25">
      <c r="B17" s="52" t="s">
        <v>349</v>
      </c>
      <c r="D17" s="58"/>
    </row>
    <row r="18" spans="2:4" s="20" customFormat="1" ht="24.95" customHeight="1" thickTop="1" thickBot="1" x14ac:dyDescent="0.25">
      <c r="B18" s="52" t="s">
        <v>350</v>
      </c>
    </row>
    <row r="19" spans="2:4" s="20" customFormat="1" ht="24.95" customHeight="1" thickTop="1" thickBot="1" x14ac:dyDescent="0.25">
      <c r="B19" s="52" t="s">
        <v>367</v>
      </c>
    </row>
    <row r="20" spans="2:4" s="20" customFormat="1" ht="24.95" customHeight="1" thickTop="1" thickBot="1" x14ac:dyDescent="0.25">
      <c r="B20" s="52" t="s">
        <v>362</v>
      </c>
    </row>
    <row r="21" spans="2:4" ht="30" customHeight="1" thickTop="1" x14ac:dyDescent="0.25"/>
    <row r="22" spans="2:4" ht="30" customHeight="1" x14ac:dyDescent="0.25"/>
    <row r="23" spans="2:4" ht="30" customHeight="1" x14ac:dyDescent="0.25"/>
    <row r="24" spans="2:4" ht="30" customHeight="1" x14ac:dyDescent="0.25"/>
    <row r="25" spans="2:4" ht="30" customHeight="1" x14ac:dyDescent="0.25"/>
    <row r="26" spans="2:4" ht="30" customHeight="1" x14ac:dyDescent="0.25"/>
    <row r="27" spans="2:4" ht="30" customHeight="1" x14ac:dyDescent="0.25"/>
    <row r="28" spans="2:4" ht="30" customHeight="1" x14ac:dyDescent="0.25"/>
    <row r="29" spans="2:4" ht="30" customHeight="1" x14ac:dyDescent="0.25"/>
    <row r="30" spans="2:4" ht="30" customHeight="1" x14ac:dyDescent="0.25"/>
    <row r="31" spans="2:4" ht="30" customHeight="1" x14ac:dyDescent="0.25"/>
    <row r="32" spans="2:4" ht="30" customHeight="1" x14ac:dyDescent="0.25"/>
  </sheetData>
  <sheetProtection algorithmName="SHA-512" hashValue="kg+l35Y6+9V9SwxOkbOEu5Vn+fglYvid/1tYBwvKuao2NVxucSnRM7NRcJbt4ZtMI3GWMEhE5Dnc0i2y4dWzIg==" saltValue="FZCooRXkx45Ok1HNr75AWw==" spinCount="100000" sheet="1" objects="1" scenarios="1"/>
  <hyperlinks>
    <hyperlink ref="B6" location="'Quadro 1'!A1" display="Quadro 1 - Número de beneficiários por natureza jurídica" xr:uid="{17E36611-2222-4FBB-BA2F-8A66221DF210}"/>
    <hyperlink ref="B7" location="'Quadro 2'!A1" display="Quadro 2 - Número de beneficiários por classe de idade e género" xr:uid="{993E2CC0-F01A-400D-93FD-B7E2547714CA}"/>
    <hyperlink ref="B8" location="'Quadro 3'!A1" display="Quadro 3 - Número e dimensão das explorações" xr:uid="{C83D1555-516D-4660-855F-C8CAB4D76F55}"/>
    <hyperlink ref="B9" location="'Quadro 4'!A1" display="Quadro 4 - Número de explorações por classe de área" xr:uid="{806A4D68-E2E2-48EA-810F-570D9FD1B512}"/>
    <hyperlink ref="B10" location="'Quadro 5 - Candidaturas'!A1" display="Quadro 5 - N.º de candidaturas por composição da superfície total da exploração" xr:uid="{F270152A-C0AE-4584-97B2-DB41E78570EC}"/>
    <hyperlink ref="B11" location="'Quadro 5 - Áreas'!A1" display="Quadro 5a - Composição da superfície total da exploração" xr:uid="{9738C975-FA3B-4E81-BD09-25E902DD7C65}"/>
    <hyperlink ref="B12" location="'Quadro 6 - Candidaturas'!A1" display="Quadro 6 - N.º de candidaturas por composição da superfície agrícola da exploração" xr:uid="{05728AA7-F84C-4145-809C-6793CC61B629}"/>
    <hyperlink ref="B13" location="'Quadro 6 - Áreas'!A1" display="Quadro 6a - Composição da superfície agrícola da exploração" xr:uid="{E4F82791-408C-4535-A276-4B4FEBF932D8}"/>
    <hyperlink ref="B14" location="'Quadro 7 - Candidaturas'!A1" display="Quadro 7 - N.º de candidaturas por composição da superfície agrícola com culturas permanentes" xr:uid="{B8B863E8-04E9-4D11-BB67-9C17AE83E843}"/>
    <hyperlink ref="B15" location="'Quadro 7 - Áreas'!A1" display="Quadro 7a - Composição da superfície agrícola com culturas permanentes" xr:uid="{4805DEB6-48AA-479C-8E99-F0304C5FD34E}"/>
    <hyperlink ref="B16" location="'Quadro 8 - Candidaturas'!A1" display="Quadro 8 - N.º de candidaturas por composição da superfície agrícola com culturas temporárias" xr:uid="{ABD3157C-71AF-4AA8-BE49-7463FF09039B}"/>
    <hyperlink ref="B17" location="'Quadro 8 - Áreas'!A1" display="Quadro 8a - Composição da superfície agrícola com culturas temporárias" xr:uid="{721C1A58-332D-4EA6-9550-C52326276EF8}"/>
    <hyperlink ref="B18" location="'Quadro 9'!A1" display="Quadro 9 - Número de candidaturas, áreas (ha) e animais (CN), por Intervenção" xr:uid="{C6C5611B-2E20-4B8E-8A68-FF1B226FE578}"/>
    <hyperlink ref="B19" location="'Quadro 10'!A1" display="Quadro 10 - Número de candidaturas e áreas (ha) declaradas " xr:uid="{91AFC2FF-2C50-410A-935E-2AC5530B041A}"/>
    <hyperlink ref="B20" location="'Quadro 11'!A1" display="Quadro 11 - N.º de candidaturas e áreas (ha) declaradas, por cultura" xr:uid="{1E217C06-DA81-4E68-A8B8-47240836FCDD}"/>
    <hyperlink ref="B5" location="Glossário!A1" display="Glossário" xr:uid="{7C36FADD-1800-4467-980C-4F416CB12D5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73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8" width="12.7109375" style="20" customWidth="1"/>
    <col min="9" max="16384" width="9.140625" style="20"/>
  </cols>
  <sheetData>
    <row r="1" spans="2:13" ht="15" x14ac:dyDescent="0.2">
      <c r="B1" s="18" t="s">
        <v>161</v>
      </c>
    </row>
    <row r="3" spans="2:13" x14ac:dyDescent="0.2">
      <c r="B3" s="7" t="s">
        <v>170</v>
      </c>
      <c r="C3" s="7"/>
      <c r="D3" s="7"/>
      <c r="E3" s="27"/>
      <c r="F3" s="27"/>
      <c r="G3" s="27"/>
      <c r="H3" s="34"/>
      <c r="I3" s="34"/>
      <c r="J3" s="34"/>
      <c r="K3" s="34"/>
    </row>
    <row r="10" spans="2:13" ht="15" hidden="1" x14ac:dyDescent="0.25">
      <c r="B10" s="30" t="s">
        <v>169</v>
      </c>
      <c r="C10" s="30" t="s">
        <v>4</v>
      </c>
      <c r="D10" s="31"/>
      <c r="E10" s="31"/>
      <c r="F10"/>
      <c r="G10"/>
      <c r="H10"/>
    </row>
    <row r="11" spans="2:13" ht="15" hidden="1" x14ac:dyDescent="0.25">
      <c r="B11" s="31"/>
      <c r="C11" s="125" t="s">
        <v>404</v>
      </c>
      <c r="D11" s="127"/>
      <c r="E11" s="125" t="s">
        <v>101</v>
      </c>
      <c r="F11"/>
      <c r="G11"/>
      <c r="H11"/>
    </row>
    <row r="12" spans="2:13" ht="26.25" x14ac:dyDescent="0.4">
      <c r="B12" s="30" t="s">
        <v>134</v>
      </c>
      <c r="C12" s="21" t="s">
        <v>5</v>
      </c>
      <c r="D12" s="21" t="s">
        <v>410</v>
      </c>
      <c r="E12" s="126"/>
      <c r="F12"/>
      <c r="G12"/>
      <c r="H12"/>
      <c r="M12" s="77"/>
    </row>
    <row r="13" spans="2:13" ht="19.5" x14ac:dyDescent="0.3">
      <c r="B13" s="32" t="s">
        <v>10</v>
      </c>
      <c r="C13" s="35">
        <v>521696.94</v>
      </c>
      <c r="D13" s="35">
        <v>130433.47</v>
      </c>
      <c r="E13" s="35">
        <v>652130.41</v>
      </c>
      <c r="F13"/>
      <c r="G13"/>
      <c r="H13"/>
      <c r="M13" s="64"/>
    </row>
    <row r="14" spans="2:13" ht="19.5" x14ac:dyDescent="0.3">
      <c r="B14" s="32" t="s">
        <v>9</v>
      </c>
      <c r="C14" s="35">
        <v>358654.99</v>
      </c>
      <c r="D14" s="35">
        <v>152409.34</v>
      </c>
      <c r="E14" s="35">
        <v>511064.33</v>
      </c>
      <c r="F14"/>
      <c r="G14"/>
      <c r="H14"/>
      <c r="M14" s="64"/>
    </row>
    <row r="15" spans="2:13" ht="19.5" x14ac:dyDescent="0.3">
      <c r="B15" s="32" t="s">
        <v>165</v>
      </c>
      <c r="C15" s="35">
        <v>42854.21</v>
      </c>
      <c r="D15" s="35">
        <v>24082.18</v>
      </c>
      <c r="E15" s="35">
        <v>66936.39</v>
      </c>
      <c r="F15"/>
      <c r="G15"/>
      <c r="H15"/>
      <c r="M15" s="64"/>
    </row>
    <row r="16" spans="2:13" ht="19.5" x14ac:dyDescent="0.3">
      <c r="B16" s="32" t="s">
        <v>7</v>
      </c>
      <c r="C16" s="35">
        <v>1681334.21</v>
      </c>
      <c r="D16" s="35">
        <v>521029.42</v>
      </c>
      <c r="E16" s="35">
        <v>2202363.63</v>
      </c>
      <c r="F16"/>
      <c r="G16"/>
      <c r="H16"/>
      <c r="M16" s="64"/>
    </row>
    <row r="17" spans="2:13" ht="19.5" x14ac:dyDescent="0.3">
      <c r="B17" s="32" t="s">
        <v>8</v>
      </c>
      <c r="C17" s="35">
        <v>79694.66</v>
      </c>
      <c r="D17" s="35">
        <v>12414.8</v>
      </c>
      <c r="E17" s="35">
        <v>92109.46</v>
      </c>
      <c r="F17"/>
      <c r="G17"/>
      <c r="H17"/>
      <c r="M17" s="64"/>
    </row>
    <row r="18" spans="2:13" ht="19.5" x14ac:dyDescent="0.3">
      <c r="B18" s="32" t="s">
        <v>166</v>
      </c>
      <c r="C18" s="35">
        <v>2148.0700000000002</v>
      </c>
      <c r="D18" s="35">
        <v>976.35</v>
      </c>
      <c r="E18" s="35">
        <v>3124.42</v>
      </c>
      <c r="F18"/>
      <c r="G18"/>
      <c r="H18"/>
      <c r="M18" s="64"/>
    </row>
    <row r="19" spans="2:13" ht="19.5" x14ac:dyDescent="0.3">
      <c r="B19" s="89" t="s">
        <v>101</v>
      </c>
      <c r="C19" s="23">
        <v>2686383.08</v>
      </c>
      <c r="D19" s="23">
        <v>841345.56</v>
      </c>
      <c r="E19" s="23">
        <v>3527728.64</v>
      </c>
      <c r="F19"/>
      <c r="G19"/>
      <c r="H19"/>
      <c r="M19" s="64"/>
    </row>
    <row r="20" spans="2:13" ht="15" x14ac:dyDescent="0.25">
      <c r="B20"/>
      <c r="C20"/>
      <c r="D20"/>
      <c r="E20"/>
      <c r="F20"/>
      <c r="G20"/>
      <c r="H20"/>
    </row>
    <row r="21" spans="2:13" ht="15" x14ac:dyDescent="0.25">
      <c r="B21"/>
      <c r="C21"/>
      <c r="D21"/>
      <c r="E21"/>
    </row>
    <row r="22" spans="2:13" ht="15" x14ac:dyDescent="0.25">
      <c r="B22"/>
      <c r="C22"/>
      <c r="D22"/>
      <c r="E22"/>
    </row>
    <row r="23" spans="2:13" ht="15" x14ac:dyDescent="0.25">
      <c r="B23"/>
      <c r="C23"/>
      <c r="D23"/>
      <c r="E23"/>
    </row>
    <row r="24" spans="2:13" ht="15" x14ac:dyDescent="0.25">
      <c r="B24"/>
      <c r="C24"/>
      <c r="D24"/>
      <c r="E24"/>
    </row>
    <row r="25" spans="2:13" ht="15" x14ac:dyDescent="0.25">
      <c r="B25"/>
      <c r="C25"/>
      <c r="D25"/>
      <c r="E25"/>
    </row>
    <row r="26" spans="2:13" ht="15" x14ac:dyDescent="0.25">
      <c r="B26"/>
      <c r="C26"/>
      <c r="D26"/>
      <c r="E26"/>
    </row>
    <row r="27" spans="2:13" ht="15" x14ac:dyDescent="0.25">
      <c r="B27"/>
      <c r="C27"/>
      <c r="D27"/>
      <c r="E27"/>
    </row>
    <row r="28" spans="2:13" ht="15" x14ac:dyDescent="0.25">
      <c r="B28"/>
      <c r="C28"/>
      <c r="D28"/>
      <c r="E28"/>
    </row>
    <row r="29" spans="2:13" ht="15" x14ac:dyDescent="0.25">
      <c r="B29"/>
      <c r="C29"/>
      <c r="D29"/>
      <c r="E29"/>
    </row>
    <row r="30" spans="2:13" ht="15" x14ac:dyDescent="0.25">
      <c r="B30"/>
      <c r="C30"/>
      <c r="D30"/>
      <c r="E30"/>
    </row>
    <row r="31" spans="2:13" ht="15" x14ac:dyDescent="0.25">
      <c r="B31"/>
      <c r="C31"/>
      <c r="D31"/>
      <c r="E31"/>
    </row>
    <row r="32" spans="2:13" ht="15" x14ac:dyDescent="0.25">
      <c r="B32"/>
      <c r="C32"/>
      <c r="D32"/>
      <c r="E32"/>
    </row>
    <row r="33" spans="2:5" ht="15" x14ac:dyDescent="0.25">
      <c r="B33"/>
      <c r="C33"/>
      <c r="D33"/>
      <c r="E33"/>
    </row>
    <row r="34" spans="2:5" ht="15" x14ac:dyDescent="0.25">
      <c r="B34"/>
      <c r="C34"/>
      <c r="D34"/>
      <c r="E34"/>
    </row>
    <row r="35" spans="2:5" ht="15" x14ac:dyDescent="0.25">
      <c r="B35"/>
      <c r="C35"/>
      <c r="D35"/>
      <c r="E35"/>
    </row>
    <row r="36" spans="2:5" ht="15" x14ac:dyDescent="0.25">
      <c r="B36"/>
      <c r="C36"/>
      <c r="D36"/>
      <c r="E36"/>
    </row>
    <row r="37" spans="2:5" ht="15" x14ac:dyDescent="0.25">
      <c r="B37"/>
      <c r="C37"/>
      <c r="D37"/>
      <c r="E37"/>
    </row>
    <row r="38" spans="2:5" ht="15" x14ac:dyDescent="0.25">
      <c r="B38"/>
      <c r="C38"/>
      <c r="D38"/>
      <c r="E38"/>
    </row>
    <row r="39" spans="2:5" ht="15" x14ac:dyDescent="0.25">
      <c r="B39"/>
      <c r="C39"/>
      <c r="D39"/>
      <c r="E39"/>
    </row>
    <row r="40" spans="2:5" ht="15" x14ac:dyDescent="0.25">
      <c r="B40"/>
      <c r="C40"/>
      <c r="D40"/>
      <c r="E40"/>
    </row>
    <row r="41" spans="2:5" ht="15" x14ac:dyDescent="0.25">
      <c r="B41"/>
      <c r="C41"/>
      <c r="D41"/>
      <c r="E41"/>
    </row>
    <row r="42" spans="2:5" ht="15" x14ac:dyDescent="0.25">
      <c r="B42"/>
      <c r="C42"/>
      <c r="D42"/>
      <c r="E42"/>
    </row>
    <row r="43" spans="2:5" ht="15" x14ac:dyDescent="0.25">
      <c r="B43"/>
      <c r="C43"/>
      <c r="D43"/>
      <c r="E43"/>
    </row>
    <row r="44" spans="2:5" ht="15" x14ac:dyDescent="0.25">
      <c r="B44"/>
      <c r="C44"/>
      <c r="D44"/>
      <c r="E44"/>
    </row>
    <row r="45" spans="2:5" ht="15" x14ac:dyDescent="0.25">
      <c r="B45"/>
      <c r="C45"/>
      <c r="D45"/>
      <c r="E45"/>
    </row>
    <row r="46" spans="2:5" ht="15" x14ac:dyDescent="0.25">
      <c r="B46"/>
      <c r="C46"/>
      <c r="D46"/>
      <c r="E46"/>
    </row>
    <row r="47" spans="2:5" ht="15" x14ac:dyDescent="0.25">
      <c r="B47"/>
      <c r="C47"/>
      <c r="D47"/>
      <c r="E47"/>
    </row>
    <row r="48" spans="2:5" ht="15" x14ac:dyDescent="0.25">
      <c r="B48"/>
      <c r="C48"/>
      <c r="D48"/>
      <c r="E48"/>
    </row>
    <row r="49" spans="2:5" ht="15" x14ac:dyDescent="0.25">
      <c r="B49"/>
      <c r="C49"/>
      <c r="D49"/>
      <c r="E49"/>
    </row>
    <row r="50" spans="2:5" ht="15" x14ac:dyDescent="0.25">
      <c r="B50"/>
      <c r="C50"/>
      <c r="D50"/>
      <c r="E50"/>
    </row>
    <row r="51" spans="2:5" ht="15" x14ac:dyDescent="0.25">
      <c r="B51"/>
      <c r="C51"/>
      <c r="D51"/>
      <c r="E51"/>
    </row>
    <row r="52" spans="2:5" ht="15" x14ac:dyDescent="0.25">
      <c r="B52"/>
      <c r="C52"/>
      <c r="D52"/>
      <c r="E52"/>
    </row>
    <row r="53" spans="2:5" ht="15" x14ac:dyDescent="0.25">
      <c r="B53"/>
      <c r="C53"/>
      <c r="D53"/>
      <c r="E53"/>
    </row>
    <row r="54" spans="2:5" ht="15" x14ac:dyDescent="0.25">
      <c r="B54"/>
      <c r="C54"/>
      <c r="D54"/>
      <c r="E54"/>
    </row>
    <row r="55" spans="2:5" ht="15" x14ac:dyDescent="0.25">
      <c r="B55"/>
      <c r="C55"/>
      <c r="D55"/>
      <c r="E55"/>
    </row>
    <row r="56" spans="2:5" ht="15" x14ac:dyDescent="0.25">
      <c r="B56"/>
      <c r="C56"/>
      <c r="D56"/>
      <c r="E56"/>
    </row>
    <row r="57" spans="2:5" ht="15" x14ac:dyDescent="0.25">
      <c r="B57"/>
      <c r="C57"/>
      <c r="D57"/>
      <c r="E57"/>
    </row>
    <row r="58" spans="2:5" ht="15" x14ac:dyDescent="0.25">
      <c r="B58"/>
      <c r="C58"/>
      <c r="D58"/>
      <c r="E58"/>
    </row>
    <row r="59" spans="2:5" ht="15" x14ac:dyDescent="0.25">
      <c r="B59"/>
      <c r="C59"/>
      <c r="D59"/>
      <c r="E59"/>
    </row>
    <row r="60" spans="2:5" ht="15" x14ac:dyDescent="0.25">
      <c r="B60"/>
      <c r="C60"/>
      <c r="D60"/>
      <c r="E60"/>
    </row>
    <row r="61" spans="2:5" ht="15" x14ac:dyDescent="0.25">
      <c r="B61"/>
      <c r="C61"/>
      <c r="D61"/>
      <c r="E61"/>
    </row>
    <row r="62" spans="2:5" ht="15" x14ac:dyDescent="0.25">
      <c r="B62"/>
      <c r="C62"/>
      <c r="D62"/>
      <c r="E62"/>
    </row>
    <row r="63" spans="2:5" ht="15" x14ac:dyDescent="0.25">
      <c r="B63"/>
      <c r="C63"/>
      <c r="D63"/>
      <c r="E63"/>
    </row>
    <row r="64" spans="2:5" ht="15" x14ac:dyDescent="0.25">
      <c r="B64"/>
      <c r="C64"/>
      <c r="D64"/>
      <c r="E64"/>
    </row>
    <row r="65" spans="2:5" ht="15" x14ac:dyDescent="0.25">
      <c r="B65"/>
      <c r="C65"/>
      <c r="D65"/>
      <c r="E65"/>
    </row>
    <row r="66" spans="2:5" ht="15" x14ac:dyDescent="0.25">
      <c r="B66"/>
      <c r="C66"/>
      <c r="D66"/>
      <c r="E66"/>
    </row>
    <row r="67" spans="2:5" ht="15" x14ac:dyDescent="0.25">
      <c r="B67"/>
      <c r="C67"/>
      <c r="D67"/>
      <c r="E67"/>
    </row>
    <row r="68" spans="2:5" ht="15" x14ac:dyDescent="0.25">
      <c r="B68"/>
      <c r="C68"/>
      <c r="D68"/>
      <c r="E68"/>
    </row>
    <row r="69" spans="2:5" ht="15" x14ac:dyDescent="0.25">
      <c r="B69"/>
      <c r="C69"/>
      <c r="D69"/>
      <c r="E69"/>
    </row>
    <row r="70" spans="2:5" ht="15" x14ac:dyDescent="0.25">
      <c r="B70"/>
      <c r="C70"/>
      <c r="D70"/>
      <c r="E70"/>
    </row>
    <row r="71" spans="2:5" ht="15" x14ac:dyDescent="0.25">
      <c r="B71"/>
      <c r="C71"/>
      <c r="D71"/>
      <c r="E71"/>
    </row>
    <row r="72" spans="2:5" ht="15" x14ac:dyDescent="0.25">
      <c r="B72"/>
      <c r="C72"/>
      <c r="D72"/>
      <c r="E72"/>
    </row>
    <row r="73" spans="2:5" ht="15" x14ac:dyDescent="0.25">
      <c r="B73"/>
      <c r="C73"/>
      <c r="D73"/>
      <c r="E73"/>
    </row>
  </sheetData>
  <sheetProtection algorithmName="SHA-512" hashValue="sZ9Yv+NZQ1qqkYw0VJ9WqD0vlMgFzpoPvbunuPh6YUWQKHqAAlYb9l+/CN9ioHM9QX1+WbhqaJZLEKg5+ktXLg==" saltValue="sKKuUObBrxlgLUKbTtzqMw==" spinCount="100000" sheet="1" objects="1" scenarios="1" pivotTables="0"/>
  <mergeCells count="2">
    <mergeCell ref="C11:D11"/>
    <mergeCell ref="E11:E12"/>
  </mergeCells>
  <hyperlinks>
    <hyperlink ref="B1" location="Índice!A1" display="Índice" xr:uid="{5CA8AD22-856E-48DB-97D9-3C6267B6B16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EB1F-BAF3-41CD-BA0C-8562BD5102B0}">
  <dimension ref="B1:S40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15" width="10.7109375" style="20" customWidth="1"/>
    <col min="16" max="16" width="15.7109375" style="20" customWidth="1"/>
    <col min="17" max="16384" width="9.140625" style="20"/>
  </cols>
  <sheetData>
    <row r="1" spans="2:19" ht="15" x14ac:dyDescent="0.2">
      <c r="B1" s="18" t="s">
        <v>161</v>
      </c>
    </row>
    <row r="3" spans="2:19" x14ac:dyDescent="0.2">
      <c r="B3" s="7" t="s">
        <v>374</v>
      </c>
    </row>
    <row r="4" spans="2:19" x14ac:dyDescent="0.2">
      <c r="B4" s="7"/>
    </row>
    <row r="9" spans="2:19" hidden="1" x14ac:dyDescent="0.2">
      <c r="B9" s="33" t="s">
        <v>137</v>
      </c>
      <c r="C9" s="20" t="s" vm="2">
        <v>404</v>
      </c>
    </row>
    <row r="10" spans="2:19" hidden="1" x14ac:dyDescent="0.2">
      <c r="B10" s="33" t="s">
        <v>136</v>
      </c>
      <c r="C10" s="20" t="s" vm="7">
        <v>5</v>
      </c>
    </row>
    <row r="12" spans="2:19" hidden="1" x14ac:dyDescent="0.2">
      <c r="B12" s="31"/>
      <c r="C12" s="30" t="s">
        <v>4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2:19" ht="26.25" x14ac:dyDescent="0.4">
      <c r="B13" s="31"/>
      <c r="C13" s="125" t="s">
        <v>10</v>
      </c>
      <c r="D13" s="126"/>
      <c r="E13" s="125" t="s">
        <v>9</v>
      </c>
      <c r="F13" s="126"/>
      <c r="G13" s="125" t="s">
        <v>165</v>
      </c>
      <c r="H13" s="126"/>
      <c r="I13" s="125" t="s">
        <v>7</v>
      </c>
      <c r="J13" s="126"/>
      <c r="K13" s="125" t="s">
        <v>8</v>
      </c>
      <c r="L13" s="126"/>
      <c r="M13" s="125" t="s">
        <v>166</v>
      </c>
      <c r="N13" s="126"/>
      <c r="O13" s="125" t="s">
        <v>163</v>
      </c>
      <c r="P13" s="125" t="s">
        <v>429</v>
      </c>
      <c r="S13" s="77"/>
    </row>
    <row r="14" spans="2:19" s="38" customFormat="1" ht="26.25" x14ac:dyDescent="0.2">
      <c r="B14" s="30" t="s">
        <v>146</v>
      </c>
      <c r="C14" s="21" t="s">
        <v>106</v>
      </c>
      <c r="D14" s="21" t="s">
        <v>107</v>
      </c>
      <c r="E14" s="21" t="s">
        <v>106</v>
      </c>
      <c r="F14" s="21" t="s">
        <v>107</v>
      </c>
      <c r="G14" s="21" t="s">
        <v>106</v>
      </c>
      <c r="H14" s="21" t="s">
        <v>107</v>
      </c>
      <c r="I14" s="21" t="s">
        <v>106</v>
      </c>
      <c r="J14" s="21" t="s">
        <v>107</v>
      </c>
      <c r="K14" s="21" t="s">
        <v>106</v>
      </c>
      <c r="L14" s="21" t="s">
        <v>107</v>
      </c>
      <c r="M14" s="21" t="s">
        <v>106</v>
      </c>
      <c r="N14" s="21" t="s">
        <v>107</v>
      </c>
      <c r="O14" s="126"/>
      <c r="P14" s="126"/>
      <c r="S14" s="80"/>
    </row>
    <row r="15" spans="2:19" s="26" customFormat="1" ht="19.5" x14ac:dyDescent="0.3">
      <c r="B15" s="79" t="s">
        <v>139</v>
      </c>
      <c r="C15" s="23">
        <v>5358</v>
      </c>
      <c r="D15" s="63">
        <v>0.34778657665844476</v>
      </c>
      <c r="E15" s="23">
        <v>4157</v>
      </c>
      <c r="F15" s="63">
        <v>0.26982993638842012</v>
      </c>
      <c r="G15" s="23">
        <v>251</v>
      </c>
      <c r="H15" s="63">
        <v>1.6292353628456446E-2</v>
      </c>
      <c r="I15" s="23">
        <v>3125</v>
      </c>
      <c r="J15" s="63">
        <v>0.20284304816305335</v>
      </c>
      <c r="K15" s="23">
        <v>1466</v>
      </c>
      <c r="L15" s="63">
        <v>9.5157730754251588E-2</v>
      </c>
      <c r="M15" s="23">
        <v>1049</v>
      </c>
      <c r="N15" s="63">
        <v>6.8090354407373752E-2</v>
      </c>
      <c r="O15" s="23">
        <v>15406</v>
      </c>
      <c r="P15" s="63">
        <v>1</v>
      </c>
      <c r="S15" s="64"/>
    </row>
    <row r="16" spans="2:19" s="26" customFormat="1" ht="19.5" x14ac:dyDescent="0.3">
      <c r="B16" s="79" t="s">
        <v>5</v>
      </c>
      <c r="C16" s="23">
        <v>7</v>
      </c>
      <c r="D16" s="63">
        <v>0.2</v>
      </c>
      <c r="E16" s="23">
        <v>8</v>
      </c>
      <c r="F16" s="63">
        <v>0.22857142857142856</v>
      </c>
      <c r="G16" s="23">
        <v>0</v>
      </c>
      <c r="H16" s="63">
        <v>0</v>
      </c>
      <c r="I16" s="23">
        <v>5</v>
      </c>
      <c r="J16" s="63">
        <v>0.14285714285714285</v>
      </c>
      <c r="K16" s="23">
        <v>2</v>
      </c>
      <c r="L16" s="63">
        <v>5.7142857142857141E-2</v>
      </c>
      <c r="M16" s="23">
        <v>13</v>
      </c>
      <c r="N16" s="63">
        <v>0.37142857142857144</v>
      </c>
      <c r="O16" s="23">
        <v>35</v>
      </c>
      <c r="P16" s="63">
        <v>1</v>
      </c>
      <c r="S16" s="64"/>
    </row>
    <row r="17" spans="2:19" s="26" customFormat="1" ht="19.5" x14ac:dyDescent="0.3">
      <c r="B17" s="79" t="s">
        <v>403</v>
      </c>
      <c r="C17" s="23">
        <v>918</v>
      </c>
      <c r="D17" s="63">
        <v>0.90801186943620182</v>
      </c>
      <c r="E17" s="23">
        <v>77</v>
      </c>
      <c r="F17" s="63">
        <v>7.6162215628091001E-2</v>
      </c>
      <c r="G17" s="23">
        <v>1</v>
      </c>
      <c r="H17" s="63">
        <v>9.8911968348170125E-4</v>
      </c>
      <c r="I17" s="23">
        <v>10</v>
      </c>
      <c r="J17" s="63">
        <v>9.8911968348170121E-3</v>
      </c>
      <c r="K17" s="23">
        <v>5</v>
      </c>
      <c r="L17" s="63">
        <v>4.945598417408506E-3</v>
      </c>
      <c r="M17" s="23">
        <v>0</v>
      </c>
      <c r="N17" s="63">
        <v>0</v>
      </c>
      <c r="O17" s="23">
        <v>1011</v>
      </c>
      <c r="P17" s="63">
        <v>1</v>
      </c>
      <c r="S17" s="64"/>
    </row>
    <row r="18" spans="2:19" s="26" customFormat="1" ht="19.5" x14ac:dyDescent="0.3">
      <c r="B18" s="79" t="s">
        <v>405</v>
      </c>
      <c r="C18" s="23">
        <v>32560</v>
      </c>
      <c r="D18" s="63">
        <v>0.6977093020764138</v>
      </c>
      <c r="E18" s="23">
        <v>7748</v>
      </c>
      <c r="F18" s="63">
        <v>0.16602738551867488</v>
      </c>
      <c r="G18" s="23">
        <v>133</v>
      </c>
      <c r="H18" s="63">
        <v>2.84997964300255E-3</v>
      </c>
      <c r="I18" s="23">
        <v>3195</v>
      </c>
      <c r="J18" s="63">
        <v>6.8463796687166525E-2</v>
      </c>
      <c r="K18" s="23">
        <v>2742</v>
      </c>
      <c r="L18" s="63">
        <v>5.8756723166263097E-2</v>
      </c>
      <c r="M18" s="23">
        <v>289</v>
      </c>
      <c r="N18" s="63">
        <v>6.1928129084792248E-3</v>
      </c>
      <c r="O18" s="23">
        <v>46667</v>
      </c>
      <c r="P18" s="63">
        <v>1</v>
      </c>
      <c r="S18" s="64"/>
    </row>
    <row r="19" spans="2:19" s="26" customFormat="1" ht="19.5" x14ac:dyDescent="0.3">
      <c r="B19" s="79" t="s">
        <v>140</v>
      </c>
      <c r="C19" s="23">
        <v>12150</v>
      </c>
      <c r="D19" s="63">
        <v>0.5314495669670195</v>
      </c>
      <c r="E19" s="23">
        <v>6818</v>
      </c>
      <c r="F19" s="63">
        <v>0.29822412737293325</v>
      </c>
      <c r="G19" s="23">
        <v>149</v>
      </c>
      <c r="H19" s="63">
        <v>6.5173650599247663E-3</v>
      </c>
      <c r="I19" s="23">
        <v>786</v>
      </c>
      <c r="J19" s="63">
        <v>3.4380194208730647E-2</v>
      </c>
      <c r="K19" s="23">
        <v>493</v>
      </c>
      <c r="L19" s="63">
        <v>2.1564167614381943E-2</v>
      </c>
      <c r="M19" s="23">
        <v>2466</v>
      </c>
      <c r="N19" s="63">
        <v>0.10786457877700989</v>
      </c>
      <c r="O19" s="23">
        <v>22862</v>
      </c>
      <c r="P19" s="63">
        <v>1</v>
      </c>
      <c r="S19" s="64"/>
    </row>
    <row r="20" spans="2:19" s="26" customFormat="1" ht="19.5" x14ac:dyDescent="0.3">
      <c r="B20" s="79" t="s">
        <v>406</v>
      </c>
      <c r="C20" s="23">
        <v>1383</v>
      </c>
      <c r="D20" s="63">
        <v>0.17011070110701107</v>
      </c>
      <c r="E20" s="23">
        <v>634</v>
      </c>
      <c r="F20" s="63">
        <v>7.7982779827798276E-2</v>
      </c>
      <c r="G20" s="23">
        <v>28</v>
      </c>
      <c r="H20" s="63">
        <v>3.4440344403444036E-3</v>
      </c>
      <c r="I20" s="23">
        <v>482</v>
      </c>
      <c r="J20" s="63">
        <v>5.9286592865928661E-2</v>
      </c>
      <c r="K20" s="23">
        <v>309</v>
      </c>
      <c r="L20" s="63">
        <v>3.8007380073800737E-2</v>
      </c>
      <c r="M20" s="23">
        <v>5294</v>
      </c>
      <c r="N20" s="63">
        <v>0.6511685116851168</v>
      </c>
      <c r="O20" s="23">
        <v>8130</v>
      </c>
      <c r="P20" s="63">
        <v>1</v>
      </c>
      <c r="S20" s="64"/>
    </row>
    <row r="21" spans="2:19" s="26" customFormat="1" ht="19.5" x14ac:dyDescent="0.3">
      <c r="B21" s="79" t="s">
        <v>407</v>
      </c>
      <c r="C21" s="23">
        <v>25124</v>
      </c>
      <c r="D21" s="63">
        <v>0.54220169626864057</v>
      </c>
      <c r="E21" s="23">
        <v>13618</v>
      </c>
      <c r="F21" s="63">
        <v>0.2938904115501651</v>
      </c>
      <c r="G21" s="23">
        <v>190</v>
      </c>
      <c r="H21" s="63">
        <v>4.1003949327751039E-3</v>
      </c>
      <c r="I21" s="23">
        <v>3594</v>
      </c>
      <c r="J21" s="63">
        <v>7.7562207307335387E-2</v>
      </c>
      <c r="K21" s="23">
        <v>3323</v>
      </c>
      <c r="L21" s="63">
        <v>7.171374927164037E-2</v>
      </c>
      <c r="M21" s="23">
        <v>488</v>
      </c>
      <c r="N21" s="63">
        <v>1.0531540669443425E-2</v>
      </c>
      <c r="O21" s="23">
        <v>46337</v>
      </c>
      <c r="P21" s="63">
        <v>1</v>
      </c>
      <c r="S21" s="64"/>
    </row>
    <row r="22" spans="2:19" s="26" customFormat="1" ht="19.5" x14ac:dyDescent="0.3">
      <c r="B22" s="79" t="s">
        <v>1</v>
      </c>
      <c r="C22" s="23">
        <v>41756</v>
      </c>
      <c r="D22" s="63">
        <v>0.46890510948905112</v>
      </c>
      <c r="E22" s="23">
        <v>28123</v>
      </c>
      <c r="F22" s="63">
        <v>0.31581134194272881</v>
      </c>
      <c r="G22" s="23">
        <v>133</v>
      </c>
      <c r="H22" s="63">
        <v>1.493542953396968E-3</v>
      </c>
      <c r="I22" s="23">
        <v>16856</v>
      </c>
      <c r="J22" s="63">
        <v>0.18928691746209994</v>
      </c>
      <c r="K22" s="23">
        <v>2182</v>
      </c>
      <c r="L22" s="63">
        <v>2.4503088152723188E-2</v>
      </c>
      <c r="M22" s="23">
        <v>0</v>
      </c>
      <c r="N22" s="63">
        <v>0</v>
      </c>
      <c r="O22" s="23">
        <v>89050</v>
      </c>
      <c r="P22" s="63">
        <v>1</v>
      </c>
      <c r="S22" s="64"/>
    </row>
    <row r="23" spans="2:19" s="26" customFormat="1" ht="19.5" x14ac:dyDescent="0.3">
      <c r="B23" s="79" t="s">
        <v>141</v>
      </c>
      <c r="C23" s="23">
        <v>178</v>
      </c>
      <c r="D23" s="63">
        <v>0.15655233069481089</v>
      </c>
      <c r="E23" s="23">
        <v>98</v>
      </c>
      <c r="F23" s="63">
        <v>8.6191732629727347E-2</v>
      </c>
      <c r="G23" s="23">
        <v>9</v>
      </c>
      <c r="H23" s="63">
        <v>7.9155672823219003E-3</v>
      </c>
      <c r="I23" s="23">
        <v>58</v>
      </c>
      <c r="J23" s="63">
        <v>5.1011433597185574E-2</v>
      </c>
      <c r="K23" s="23">
        <v>8</v>
      </c>
      <c r="L23" s="63">
        <v>7.0360598065083556E-3</v>
      </c>
      <c r="M23" s="23">
        <v>786</v>
      </c>
      <c r="N23" s="63">
        <v>0.69129287598944589</v>
      </c>
      <c r="O23" s="23">
        <v>1137</v>
      </c>
      <c r="P23" s="63">
        <v>1</v>
      </c>
      <c r="S23" s="64"/>
    </row>
    <row r="24" spans="2:19" s="26" customFormat="1" ht="19.5" x14ac:dyDescent="0.3">
      <c r="B24" s="79" t="s">
        <v>142</v>
      </c>
      <c r="C24" s="23">
        <v>140</v>
      </c>
      <c r="D24" s="63">
        <v>0.46204620462046203</v>
      </c>
      <c r="E24" s="23">
        <v>74</v>
      </c>
      <c r="F24" s="63">
        <v>0.24422442244224424</v>
      </c>
      <c r="G24" s="23">
        <v>2</v>
      </c>
      <c r="H24" s="63">
        <v>6.6006600660066007E-3</v>
      </c>
      <c r="I24" s="23">
        <v>40</v>
      </c>
      <c r="J24" s="63">
        <v>0.132013201320132</v>
      </c>
      <c r="K24" s="23">
        <v>8</v>
      </c>
      <c r="L24" s="63">
        <v>2.6402640264026403E-2</v>
      </c>
      <c r="M24" s="23">
        <v>39</v>
      </c>
      <c r="N24" s="63">
        <v>0.12871287128712872</v>
      </c>
      <c r="O24" s="23">
        <v>303</v>
      </c>
      <c r="P24" s="63">
        <v>1</v>
      </c>
      <c r="S24" s="64"/>
    </row>
    <row r="25" spans="2:19" s="26" customFormat="1" ht="19.5" x14ac:dyDescent="0.3">
      <c r="B25" s="79" t="s">
        <v>143</v>
      </c>
      <c r="C25" s="23">
        <v>1308</v>
      </c>
      <c r="D25" s="63">
        <v>0.36414253897550114</v>
      </c>
      <c r="E25" s="23">
        <v>1390</v>
      </c>
      <c r="F25" s="63">
        <v>0.38697104677060135</v>
      </c>
      <c r="G25" s="23">
        <v>13</v>
      </c>
      <c r="H25" s="63">
        <v>3.619153674832962E-3</v>
      </c>
      <c r="I25" s="23">
        <v>257</v>
      </c>
      <c r="J25" s="63">
        <v>7.1547884187082411E-2</v>
      </c>
      <c r="K25" s="23">
        <v>601</v>
      </c>
      <c r="L25" s="63">
        <v>0.16731625835189309</v>
      </c>
      <c r="M25" s="23">
        <v>23</v>
      </c>
      <c r="N25" s="63">
        <v>6.4031180400890867E-3</v>
      </c>
      <c r="O25" s="23">
        <v>3592</v>
      </c>
      <c r="P25" s="63">
        <v>1</v>
      </c>
      <c r="S25" s="64"/>
    </row>
    <row r="26" spans="2:19" s="26" customFormat="1" ht="19.5" x14ac:dyDescent="0.3">
      <c r="B26" s="79" t="s">
        <v>408</v>
      </c>
      <c r="C26" s="23">
        <v>4666</v>
      </c>
      <c r="D26" s="63">
        <v>0.30288867250892565</v>
      </c>
      <c r="E26" s="23">
        <v>2177</v>
      </c>
      <c r="F26" s="63">
        <v>0.14131775397598181</v>
      </c>
      <c r="G26" s="23">
        <v>193</v>
      </c>
      <c r="H26" s="63">
        <v>1.2528399870172022E-2</v>
      </c>
      <c r="I26" s="23">
        <v>6937</v>
      </c>
      <c r="J26" s="63">
        <v>0.45030834144758197</v>
      </c>
      <c r="K26" s="23">
        <v>1432</v>
      </c>
      <c r="L26" s="63">
        <v>9.2956832197338524E-2</v>
      </c>
      <c r="M26" s="23">
        <v>0</v>
      </c>
      <c r="N26" s="63">
        <v>0</v>
      </c>
      <c r="O26" s="23">
        <v>15405</v>
      </c>
      <c r="P26" s="63">
        <v>1</v>
      </c>
      <c r="S26" s="64"/>
    </row>
    <row r="27" spans="2:19" s="26" customFormat="1" ht="19.5" x14ac:dyDescent="0.3">
      <c r="B27" s="79" t="s">
        <v>6</v>
      </c>
      <c r="C27" s="23">
        <v>58985</v>
      </c>
      <c r="D27" s="63">
        <v>0.50272735020881276</v>
      </c>
      <c r="E27" s="23">
        <v>32551</v>
      </c>
      <c r="F27" s="63">
        <v>0.27743117702207448</v>
      </c>
      <c r="G27" s="23">
        <v>1004</v>
      </c>
      <c r="H27" s="63">
        <v>8.5570612801500051E-3</v>
      </c>
      <c r="I27" s="23">
        <v>20500</v>
      </c>
      <c r="J27" s="63">
        <v>0.17472087275206682</v>
      </c>
      <c r="K27" s="23">
        <v>3986</v>
      </c>
      <c r="L27" s="63">
        <v>3.3972556038523824E-2</v>
      </c>
      <c r="M27" s="23">
        <v>304</v>
      </c>
      <c r="N27" s="63">
        <v>2.5909826983721127E-3</v>
      </c>
      <c r="O27" s="23">
        <v>117330</v>
      </c>
      <c r="P27" s="63">
        <v>1</v>
      </c>
      <c r="S27" s="64"/>
    </row>
    <row r="28" spans="2:19" s="26" customFormat="1" ht="19.5" x14ac:dyDescent="0.3">
      <c r="B28" s="79" t="s">
        <v>409</v>
      </c>
      <c r="C28" s="23">
        <v>0</v>
      </c>
      <c r="D28" s="63">
        <v>0</v>
      </c>
      <c r="E28" s="23">
        <v>0</v>
      </c>
      <c r="F28" s="63">
        <v>0</v>
      </c>
      <c r="G28" s="23">
        <v>1</v>
      </c>
      <c r="H28" s="63">
        <v>1</v>
      </c>
      <c r="I28" s="23">
        <v>0</v>
      </c>
      <c r="J28" s="63">
        <v>0</v>
      </c>
      <c r="K28" s="23">
        <v>0</v>
      </c>
      <c r="L28" s="63">
        <v>0</v>
      </c>
      <c r="M28" s="23">
        <v>0</v>
      </c>
      <c r="N28" s="63">
        <v>0</v>
      </c>
      <c r="O28" s="23">
        <v>1</v>
      </c>
      <c r="P28" s="63">
        <v>1</v>
      </c>
      <c r="S28" s="64"/>
    </row>
    <row r="29" spans="2:19" ht="19.5" x14ac:dyDescent="0.3">
      <c r="B29" s="79" t="s">
        <v>2</v>
      </c>
      <c r="C29" s="23">
        <v>43271</v>
      </c>
      <c r="D29" s="63">
        <v>0.65167168674698794</v>
      </c>
      <c r="E29" s="23">
        <v>16057</v>
      </c>
      <c r="F29" s="63">
        <v>0.24182228915662651</v>
      </c>
      <c r="G29" s="23">
        <v>346</v>
      </c>
      <c r="H29" s="63">
        <v>5.2108433734939759E-3</v>
      </c>
      <c r="I29" s="23">
        <v>3235</v>
      </c>
      <c r="J29" s="63">
        <v>4.8719879518072287E-2</v>
      </c>
      <c r="K29" s="23">
        <v>697</v>
      </c>
      <c r="L29" s="63">
        <v>1.049698795180723E-2</v>
      </c>
      <c r="M29" s="23">
        <v>2794</v>
      </c>
      <c r="N29" s="63">
        <v>4.2078313253012048E-2</v>
      </c>
      <c r="O29" s="23">
        <v>66400</v>
      </c>
      <c r="P29" s="63">
        <v>1</v>
      </c>
      <c r="S29" s="64"/>
    </row>
    <row r="30" spans="2:19" ht="15" x14ac:dyDescent="0.25">
      <c r="B30"/>
      <c r="C30"/>
      <c r="D30"/>
      <c r="E30"/>
      <c r="F30"/>
      <c r="G30"/>
      <c r="H30"/>
      <c r="I30"/>
    </row>
    <row r="31" spans="2:19" ht="15" x14ac:dyDescent="0.25">
      <c r="B31"/>
      <c r="C31"/>
      <c r="D31"/>
      <c r="E31"/>
      <c r="F31"/>
      <c r="G31"/>
      <c r="H31"/>
      <c r="I31"/>
    </row>
    <row r="32" spans="2:19" ht="15" x14ac:dyDescent="0.25">
      <c r="B32"/>
      <c r="C32"/>
      <c r="D32"/>
      <c r="E32"/>
      <c r="F32"/>
      <c r="G32"/>
      <c r="H32"/>
      <c r="I32"/>
    </row>
    <row r="33" spans="2:9" ht="15" x14ac:dyDescent="0.25">
      <c r="B33"/>
      <c r="C33"/>
      <c r="D33"/>
      <c r="E33"/>
      <c r="F33"/>
      <c r="G33"/>
      <c r="H33"/>
      <c r="I33"/>
    </row>
    <row r="34" spans="2:9" ht="15" x14ac:dyDescent="0.25">
      <c r="B34"/>
      <c r="C34"/>
      <c r="D34"/>
      <c r="E34"/>
      <c r="F34"/>
      <c r="G34"/>
      <c r="H34"/>
      <c r="I34"/>
    </row>
    <row r="35" spans="2:9" ht="15" x14ac:dyDescent="0.25">
      <c r="B35"/>
      <c r="C35"/>
      <c r="D35"/>
      <c r="E35"/>
      <c r="F35"/>
      <c r="G35"/>
      <c r="H35"/>
      <c r="I35"/>
    </row>
    <row r="36" spans="2:9" ht="15" x14ac:dyDescent="0.25">
      <c r="B36"/>
      <c r="C36"/>
      <c r="D36"/>
      <c r="E36"/>
      <c r="F36"/>
      <c r="G36"/>
      <c r="H36"/>
      <c r="I36"/>
    </row>
    <row r="37" spans="2:9" ht="15" x14ac:dyDescent="0.25">
      <c r="B37"/>
      <c r="C37"/>
      <c r="D37"/>
      <c r="E37"/>
      <c r="F37"/>
      <c r="G37"/>
      <c r="H37"/>
      <c r="I37"/>
    </row>
    <row r="38" spans="2:9" ht="15" x14ac:dyDescent="0.25">
      <c r="B38"/>
      <c r="C38"/>
      <c r="D38"/>
      <c r="E38"/>
      <c r="F38"/>
      <c r="G38"/>
      <c r="H38"/>
      <c r="I38"/>
    </row>
    <row r="39" spans="2:9" ht="15" x14ac:dyDescent="0.25">
      <c r="B39"/>
      <c r="C39"/>
      <c r="D39"/>
      <c r="E39"/>
      <c r="F39"/>
      <c r="G39"/>
      <c r="H39"/>
      <c r="I39"/>
    </row>
    <row r="40" spans="2:9" ht="15" x14ac:dyDescent="0.25">
      <c r="B40"/>
      <c r="C40"/>
      <c r="D40"/>
      <c r="E40"/>
      <c r="F40"/>
      <c r="G40"/>
      <c r="H40"/>
      <c r="I40"/>
    </row>
  </sheetData>
  <sheetProtection algorithmName="SHA-512" hashValue="0LWFYF+7hZijwdgzTI6bWr1BDMhI4dJVatOSEHJ4KfhuOx9xN1C7R5zR/ruaigEzmfbZNBsqWt9LjC6zKXzakw==" saltValue="qq964lO0HTQ77Uc2UEOE2w==" spinCount="100000" sheet="1" objects="1" scenarios="1" pivotTables="0"/>
  <mergeCells count="8">
    <mergeCell ref="M13:N13"/>
    <mergeCell ref="O13:O14"/>
    <mergeCell ref="P13:P14"/>
    <mergeCell ref="C13:D13"/>
    <mergeCell ref="E13:F13"/>
    <mergeCell ref="G13:H13"/>
    <mergeCell ref="I13:J13"/>
    <mergeCell ref="K13:L13"/>
  </mergeCells>
  <hyperlinks>
    <hyperlink ref="B1" location="Índice!A1" display="Índice" xr:uid="{4A1205B7-F82D-45A4-8D46-CB22BE0CAFB8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E50"/>
  <sheetViews>
    <sheetView showGridLines="0" topLeftCell="B1" zoomScaleNormal="100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9" width="10.7109375" style="20" customWidth="1"/>
    <col min="10" max="16" width="20.7109375" style="20" customWidth="1"/>
    <col min="17" max="16384" width="9.140625" style="20"/>
  </cols>
  <sheetData>
    <row r="1" spans="2:57" ht="15" x14ac:dyDescent="0.2">
      <c r="B1" s="18" t="s">
        <v>161</v>
      </c>
    </row>
    <row r="3" spans="2:57" x14ac:dyDescent="0.2">
      <c r="B3" s="7" t="s">
        <v>171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57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57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57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9" spans="2:57" hidden="1" x14ac:dyDescent="0.2">
      <c r="B9" s="33" t="s">
        <v>137</v>
      </c>
      <c r="C9" s="20" t="s" vm="8">
        <v>404</v>
      </c>
    </row>
    <row r="10" spans="2:57" hidden="1" x14ac:dyDescent="0.2">
      <c r="B10" s="33" t="s">
        <v>136</v>
      </c>
      <c r="C10" s="20" t="s" vm="9">
        <v>5</v>
      </c>
    </row>
    <row r="12" spans="2:57" s="39" customFormat="1" ht="15" hidden="1" x14ac:dyDescent="0.25">
      <c r="B12" s="30" t="s">
        <v>169</v>
      </c>
      <c r="C12" s="30" t="s">
        <v>147</v>
      </c>
      <c r="D12" s="31"/>
      <c r="E12" s="31"/>
      <c r="F12" s="31"/>
      <c r="G12" s="31"/>
      <c r="H12" s="31"/>
      <c r="I12" s="31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2:57" s="36" customFormat="1" ht="26.25" x14ac:dyDescent="0.4">
      <c r="B13" s="37" t="s">
        <v>146</v>
      </c>
      <c r="C13" s="21" t="s">
        <v>10</v>
      </c>
      <c r="D13" s="21" t="s">
        <v>9</v>
      </c>
      <c r="E13" s="21" t="s">
        <v>165</v>
      </c>
      <c r="F13" s="21" t="s">
        <v>7</v>
      </c>
      <c r="G13" s="21" t="s">
        <v>8</v>
      </c>
      <c r="H13" s="21" t="s">
        <v>166</v>
      </c>
      <c r="I13" s="21" t="s">
        <v>101</v>
      </c>
      <c r="J13" s="19"/>
      <c r="K13" s="19"/>
      <c r="L13" s="77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2:57" s="21" customFormat="1" ht="19.5" x14ac:dyDescent="0.3">
      <c r="B14" s="41" t="s">
        <v>139</v>
      </c>
      <c r="C14" s="23">
        <v>1033.01</v>
      </c>
      <c r="D14" s="23">
        <v>570.08000000000004</v>
      </c>
      <c r="E14" s="23">
        <v>363.09</v>
      </c>
      <c r="F14" s="23">
        <v>2634.71</v>
      </c>
      <c r="G14" s="23">
        <v>8520.15</v>
      </c>
      <c r="H14" s="23">
        <v>89.97</v>
      </c>
      <c r="I14" s="23">
        <v>13211.01</v>
      </c>
      <c r="J14" s="19"/>
      <c r="K14" s="19"/>
      <c r="L14" s="64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2:57" s="40" customFormat="1" ht="19.5" x14ac:dyDescent="0.3">
      <c r="B15" s="41" t="s">
        <v>5</v>
      </c>
      <c r="C15" s="23">
        <v>4.24</v>
      </c>
      <c r="D15" s="23">
        <v>4.12</v>
      </c>
      <c r="E15" s="23">
        <v>0</v>
      </c>
      <c r="F15" s="23">
        <v>27.63</v>
      </c>
      <c r="G15" s="23">
        <v>36.090000000000003</v>
      </c>
      <c r="H15" s="23">
        <v>0.27</v>
      </c>
      <c r="I15" s="23">
        <v>72.349999999999994</v>
      </c>
      <c r="J15" s="19"/>
      <c r="K15" s="19"/>
      <c r="L15" s="64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2:57" s="26" customFormat="1" ht="24" x14ac:dyDescent="0.3">
      <c r="B16" s="41" t="s">
        <v>403</v>
      </c>
      <c r="C16" s="23">
        <v>158.66</v>
      </c>
      <c r="D16" s="23">
        <v>10.32</v>
      </c>
      <c r="E16" s="23">
        <v>0.06</v>
      </c>
      <c r="F16" s="23">
        <v>1.65</v>
      </c>
      <c r="G16" s="23">
        <v>2.27</v>
      </c>
      <c r="H16" s="23">
        <v>0</v>
      </c>
      <c r="I16" s="23">
        <v>172.96</v>
      </c>
      <c r="J16" s="19"/>
      <c r="K16" s="19"/>
      <c r="L16" s="64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2:57" s="26" customFormat="1" ht="19.5" x14ac:dyDescent="0.3">
      <c r="B17" s="41" t="s">
        <v>405</v>
      </c>
      <c r="C17" s="23">
        <v>74476.98</v>
      </c>
      <c r="D17" s="23">
        <v>15551.58</v>
      </c>
      <c r="E17" s="23">
        <v>3221.73</v>
      </c>
      <c r="F17" s="23">
        <v>101779.85</v>
      </c>
      <c r="G17" s="23">
        <v>15199.41</v>
      </c>
      <c r="H17" s="23">
        <v>124.39</v>
      </c>
      <c r="I17" s="23">
        <v>210353.94</v>
      </c>
      <c r="J17" s="19"/>
      <c r="K17" s="19"/>
      <c r="L17" s="64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2:57" s="26" customFormat="1" ht="19.5" x14ac:dyDescent="0.3">
      <c r="B18" s="41" t="s">
        <v>140</v>
      </c>
      <c r="C18" s="23">
        <v>9507.9699999999993</v>
      </c>
      <c r="D18" s="23">
        <v>15709.38</v>
      </c>
      <c r="E18" s="23">
        <v>273.27</v>
      </c>
      <c r="F18" s="23">
        <v>2187.46</v>
      </c>
      <c r="G18" s="23">
        <v>274.04000000000002</v>
      </c>
      <c r="H18" s="23">
        <v>292</v>
      </c>
      <c r="I18" s="23">
        <v>28244.12</v>
      </c>
      <c r="J18" s="19"/>
      <c r="K18" s="19"/>
      <c r="L18" s="64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2:57" s="26" customFormat="1" ht="19.5" x14ac:dyDescent="0.3">
      <c r="B19" s="41" t="s">
        <v>406</v>
      </c>
      <c r="C19" s="23">
        <v>2953.37</v>
      </c>
      <c r="D19" s="23">
        <v>1043.8</v>
      </c>
      <c r="E19" s="23">
        <v>683.79</v>
      </c>
      <c r="F19" s="23">
        <v>4309.6899999999996</v>
      </c>
      <c r="G19" s="23">
        <v>2354.71</v>
      </c>
      <c r="H19" s="23">
        <v>875.02</v>
      </c>
      <c r="I19" s="23">
        <v>12220.38</v>
      </c>
      <c r="J19" s="19"/>
      <c r="K19" s="19"/>
      <c r="L19" s="64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2:57" s="26" customFormat="1" ht="24" x14ac:dyDescent="0.3">
      <c r="B20" s="41" t="s">
        <v>407</v>
      </c>
      <c r="C20" s="23">
        <v>7200.03</v>
      </c>
      <c r="D20" s="23">
        <v>4186.6400000000003</v>
      </c>
      <c r="E20" s="23">
        <v>457.77</v>
      </c>
      <c r="F20" s="23">
        <v>9770.23</v>
      </c>
      <c r="G20" s="23">
        <v>8591.0300000000007</v>
      </c>
      <c r="H20" s="23">
        <v>51.28</v>
      </c>
      <c r="I20" s="23">
        <v>30256.98</v>
      </c>
      <c r="J20" s="19"/>
      <c r="K20" s="19"/>
      <c r="L20" s="64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2:57" s="26" customFormat="1" ht="19.5" x14ac:dyDescent="0.3">
      <c r="B21" s="41" t="s">
        <v>1</v>
      </c>
      <c r="C21" s="23">
        <v>75770.820000000007</v>
      </c>
      <c r="D21" s="23">
        <v>44745.02</v>
      </c>
      <c r="E21" s="23">
        <v>154.13999999999999</v>
      </c>
      <c r="F21" s="23">
        <v>196132</v>
      </c>
      <c r="G21" s="23">
        <v>1379.51</v>
      </c>
      <c r="H21" s="23">
        <v>0</v>
      </c>
      <c r="I21" s="23">
        <v>318181.49</v>
      </c>
      <c r="J21" s="19"/>
      <c r="K21" s="19"/>
      <c r="L21" s="64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2:57" s="26" customFormat="1" ht="19.5" x14ac:dyDescent="0.3">
      <c r="B22" s="41" t="s">
        <v>141</v>
      </c>
      <c r="C22" s="23">
        <v>118.95</v>
      </c>
      <c r="D22" s="23">
        <v>125.21</v>
      </c>
      <c r="E22" s="23">
        <v>9.86</v>
      </c>
      <c r="F22" s="23">
        <v>470.74</v>
      </c>
      <c r="G22" s="23">
        <v>1.98</v>
      </c>
      <c r="H22" s="23">
        <v>73.73</v>
      </c>
      <c r="I22" s="23">
        <v>800.47</v>
      </c>
      <c r="J22" s="19"/>
      <c r="K22" s="19"/>
      <c r="L22" s="64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2:57" s="26" customFormat="1" ht="19.5" x14ac:dyDescent="0.3">
      <c r="B23" s="41" t="s">
        <v>142</v>
      </c>
      <c r="C23" s="23">
        <v>108.12</v>
      </c>
      <c r="D23" s="23">
        <v>66.790000000000006</v>
      </c>
      <c r="E23" s="23">
        <v>3.35</v>
      </c>
      <c r="F23" s="23">
        <v>96.31</v>
      </c>
      <c r="G23" s="23">
        <v>13.59</v>
      </c>
      <c r="H23" s="23">
        <v>6.47</v>
      </c>
      <c r="I23" s="23">
        <v>294.63</v>
      </c>
      <c r="J23" s="19"/>
      <c r="K23" s="19"/>
      <c r="L23" s="64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2:57" s="26" customFormat="1" ht="19.5" x14ac:dyDescent="0.3">
      <c r="B24" s="41" t="s">
        <v>143</v>
      </c>
      <c r="C24" s="23">
        <v>1627.22</v>
      </c>
      <c r="D24" s="23">
        <v>2211.2600000000002</v>
      </c>
      <c r="E24" s="23">
        <v>71.040000000000006</v>
      </c>
      <c r="F24" s="23">
        <v>2365.7399999999998</v>
      </c>
      <c r="G24" s="23">
        <v>2713.67</v>
      </c>
      <c r="H24" s="23">
        <v>2.16</v>
      </c>
      <c r="I24" s="23">
        <v>8991.09</v>
      </c>
      <c r="J24" s="19"/>
      <c r="K24" s="19"/>
      <c r="L24" s="64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2:57" s="26" customFormat="1" ht="19.5" x14ac:dyDescent="0.3">
      <c r="B25" s="41" t="s">
        <v>408</v>
      </c>
      <c r="C25" s="23">
        <v>10003.85</v>
      </c>
      <c r="D25" s="23">
        <v>23597.87</v>
      </c>
      <c r="E25" s="23">
        <v>11326.04</v>
      </c>
      <c r="F25" s="23">
        <v>285498.88</v>
      </c>
      <c r="G25" s="23">
        <v>8441.2099999999991</v>
      </c>
      <c r="H25" s="23">
        <v>0</v>
      </c>
      <c r="I25" s="23">
        <v>338867.85</v>
      </c>
      <c r="J25" s="19"/>
      <c r="K25" s="19"/>
      <c r="L25" s="64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2:57" s="26" customFormat="1" ht="19.5" x14ac:dyDescent="0.3">
      <c r="B26" s="41" t="s">
        <v>6</v>
      </c>
      <c r="C26" s="23">
        <v>272869.64</v>
      </c>
      <c r="D26" s="23">
        <v>226701.67</v>
      </c>
      <c r="E26" s="23">
        <v>20918.98</v>
      </c>
      <c r="F26" s="23">
        <v>1045180.28</v>
      </c>
      <c r="G26" s="23">
        <v>31486.45</v>
      </c>
      <c r="H26" s="23">
        <v>198.02</v>
      </c>
      <c r="I26" s="23">
        <v>1597355.04</v>
      </c>
      <c r="J26" s="19"/>
      <c r="K26" s="19"/>
      <c r="L26" s="64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2:57" s="26" customFormat="1" ht="19.5" x14ac:dyDescent="0.3">
      <c r="B27" s="41" t="s">
        <v>409</v>
      </c>
      <c r="C27" s="23">
        <v>0</v>
      </c>
      <c r="D27" s="23">
        <v>0</v>
      </c>
      <c r="E27" s="23">
        <v>4.6500000000000004</v>
      </c>
      <c r="F27" s="23">
        <v>0</v>
      </c>
      <c r="G27" s="23">
        <v>0</v>
      </c>
      <c r="H27" s="23">
        <v>0</v>
      </c>
      <c r="I27" s="23">
        <v>4.6500000000000004</v>
      </c>
      <c r="J27" s="19"/>
      <c r="K27" s="19"/>
      <c r="L27" s="64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2:57" s="26" customFormat="1" ht="19.5" x14ac:dyDescent="0.3">
      <c r="B28" s="41" t="s">
        <v>2</v>
      </c>
      <c r="C28" s="23">
        <v>65864.08</v>
      </c>
      <c r="D28" s="23">
        <v>24131.25</v>
      </c>
      <c r="E28" s="23">
        <v>5366.44</v>
      </c>
      <c r="F28" s="23">
        <v>30879.040000000001</v>
      </c>
      <c r="G28" s="23">
        <v>680.55</v>
      </c>
      <c r="H28" s="23">
        <v>434.76</v>
      </c>
      <c r="I28" s="23">
        <v>127356.12</v>
      </c>
      <c r="J28" s="19"/>
      <c r="K28" s="19"/>
      <c r="L28" s="64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2:57" s="26" customFormat="1" ht="19.5" x14ac:dyDescent="0.3">
      <c r="B29" s="41" t="s">
        <v>101</v>
      </c>
      <c r="C29" s="23">
        <v>521696.94</v>
      </c>
      <c r="D29" s="23">
        <v>358654.99</v>
      </c>
      <c r="E29" s="23">
        <v>42854.21</v>
      </c>
      <c r="F29" s="23">
        <v>1681334.21</v>
      </c>
      <c r="G29" s="23">
        <v>79694.66</v>
      </c>
      <c r="H29" s="23">
        <v>2148.0700000000002</v>
      </c>
      <c r="I29" s="23">
        <v>2686383.08</v>
      </c>
      <c r="J29" s="19"/>
      <c r="K29" s="19"/>
      <c r="L29" s="64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2:57" ht="15" x14ac:dyDescent="0.25">
      <c r="B30"/>
      <c r="C30"/>
      <c r="D30"/>
      <c r="E30"/>
      <c r="F30"/>
      <c r="G30"/>
      <c r="H30"/>
      <c r="I30"/>
      <c r="J30" s="19"/>
    </row>
    <row r="31" spans="2:57" ht="15" x14ac:dyDescent="0.25">
      <c r="B31"/>
      <c r="C31"/>
      <c r="D31"/>
      <c r="E31"/>
      <c r="F31"/>
      <c r="G31"/>
      <c r="H31"/>
      <c r="I31"/>
      <c r="J31" s="19"/>
    </row>
    <row r="32" spans="2:57" ht="15" x14ac:dyDescent="0.25">
      <c r="B32"/>
      <c r="C32"/>
      <c r="D32"/>
      <c r="E32"/>
      <c r="F32"/>
      <c r="G32"/>
      <c r="H32"/>
      <c r="I32"/>
      <c r="J32" s="19"/>
    </row>
    <row r="33" spans="2:10" ht="15" x14ac:dyDescent="0.25">
      <c r="B33"/>
      <c r="C33"/>
      <c r="D33"/>
      <c r="E33"/>
      <c r="F33"/>
      <c r="G33"/>
      <c r="H33"/>
      <c r="I33"/>
      <c r="J33" s="19"/>
    </row>
    <row r="34" spans="2:10" ht="15" x14ac:dyDescent="0.25">
      <c r="B34"/>
      <c r="C34"/>
      <c r="D34"/>
      <c r="E34"/>
      <c r="F34"/>
      <c r="G34"/>
      <c r="H34"/>
      <c r="I34"/>
      <c r="J34" s="19"/>
    </row>
    <row r="35" spans="2:10" ht="15" x14ac:dyDescent="0.25">
      <c r="B35"/>
      <c r="C35"/>
      <c r="D35"/>
      <c r="E35"/>
      <c r="F35"/>
      <c r="G35"/>
      <c r="H35"/>
      <c r="I35"/>
      <c r="J35" s="19"/>
    </row>
    <row r="36" spans="2:10" ht="15" x14ac:dyDescent="0.25">
      <c r="B36"/>
      <c r="C36"/>
      <c r="D36"/>
      <c r="E36"/>
      <c r="F36"/>
      <c r="G36"/>
      <c r="H36"/>
      <c r="I36"/>
      <c r="J36" s="19"/>
    </row>
    <row r="37" spans="2:10" ht="15" x14ac:dyDescent="0.25">
      <c r="B37"/>
      <c r="C37"/>
      <c r="D37"/>
      <c r="E37"/>
      <c r="F37"/>
      <c r="G37"/>
      <c r="H37"/>
      <c r="I37"/>
      <c r="J37" s="19"/>
    </row>
    <row r="38" spans="2:10" ht="15" x14ac:dyDescent="0.25">
      <c r="B38"/>
      <c r="C38"/>
      <c r="D38"/>
      <c r="E38"/>
      <c r="F38"/>
      <c r="G38"/>
      <c r="H38"/>
      <c r="I38"/>
      <c r="J38" s="19"/>
    </row>
    <row r="39" spans="2:10" ht="15" x14ac:dyDescent="0.25">
      <c r="B39"/>
      <c r="C39"/>
      <c r="D39"/>
      <c r="E39"/>
      <c r="F39"/>
      <c r="G39"/>
      <c r="H39"/>
      <c r="I39"/>
      <c r="J39" s="19"/>
    </row>
    <row r="40" spans="2:10" ht="15" x14ac:dyDescent="0.25">
      <c r="B40"/>
      <c r="C40"/>
      <c r="D40"/>
      <c r="E40"/>
      <c r="F40"/>
      <c r="G40"/>
      <c r="H40"/>
      <c r="I40"/>
      <c r="J40" s="19"/>
    </row>
    <row r="41" spans="2:10" ht="15" x14ac:dyDescent="0.25">
      <c r="B41" s="19"/>
      <c r="C41" s="19"/>
      <c r="D41" s="19"/>
      <c r="E41" s="19"/>
      <c r="F41" s="19"/>
      <c r="G41" s="19"/>
      <c r="H41" s="19"/>
      <c r="I41" s="19"/>
      <c r="J41" s="19"/>
    </row>
    <row r="42" spans="2:10" ht="15" x14ac:dyDescent="0.25">
      <c r="B42" s="19"/>
      <c r="C42" s="19"/>
      <c r="D42" s="19"/>
      <c r="E42" s="19"/>
      <c r="F42" s="19"/>
      <c r="G42" s="19"/>
      <c r="H42" s="19"/>
      <c r="I42" s="19"/>
      <c r="J42" s="19"/>
    </row>
    <row r="43" spans="2:10" ht="15" x14ac:dyDescent="0.25">
      <c r="B43" s="19"/>
      <c r="C43" s="19"/>
      <c r="D43" s="19"/>
      <c r="E43" s="19"/>
      <c r="F43" s="19"/>
      <c r="G43" s="19"/>
    </row>
    <row r="44" spans="2:10" ht="15" x14ac:dyDescent="0.25">
      <c r="B44" s="19"/>
      <c r="C44" s="19"/>
      <c r="D44" s="19"/>
      <c r="E44" s="19"/>
      <c r="F44" s="19"/>
      <c r="G44" s="19"/>
    </row>
    <row r="45" spans="2:10" ht="15" x14ac:dyDescent="0.25">
      <c r="B45" s="19"/>
      <c r="C45" s="19"/>
      <c r="D45" s="19"/>
      <c r="E45" s="19"/>
      <c r="F45" s="19"/>
      <c r="G45" s="19"/>
    </row>
    <row r="46" spans="2:10" ht="15" x14ac:dyDescent="0.25">
      <c r="B46" s="19"/>
      <c r="C46" s="19"/>
      <c r="D46" s="19"/>
      <c r="E46" s="19"/>
      <c r="F46" s="19"/>
      <c r="G46" s="19"/>
    </row>
    <row r="47" spans="2:10" ht="15" x14ac:dyDescent="0.25">
      <c r="B47" s="19"/>
      <c r="C47" s="19"/>
      <c r="D47" s="19"/>
      <c r="E47" s="19"/>
      <c r="F47" s="19"/>
      <c r="G47" s="19"/>
    </row>
    <row r="48" spans="2:10" ht="15" x14ac:dyDescent="0.25">
      <c r="B48" s="19"/>
      <c r="C48" s="19"/>
      <c r="D48" s="19"/>
      <c r="E48" s="19"/>
      <c r="F48" s="19"/>
      <c r="G48" s="19"/>
    </row>
    <row r="49" spans="2:7" ht="15" x14ac:dyDescent="0.25">
      <c r="B49" s="19"/>
      <c r="C49" s="19"/>
      <c r="D49" s="19"/>
      <c r="E49" s="19"/>
      <c r="F49" s="19"/>
      <c r="G49" s="19"/>
    </row>
    <row r="50" spans="2:7" ht="15" x14ac:dyDescent="0.25">
      <c r="B50" s="19"/>
      <c r="C50" s="19"/>
      <c r="D50" s="19"/>
      <c r="E50" s="19"/>
      <c r="F50" s="19"/>
      <c r="G50" s="19"/>
    </row>
  </sheetData>
  <sheetProtection algorithmName="SHA-512" hashValue="F0t2WfIt433FlgBX18tvGtFx4nxttWfpO1u+LKnG2d+RGkjmc6DpXCMMZz7KSFlCDMoaPHY8d+F1Y191W2BZIg==" saltValue="v/489gw/k7oHFz2tCPvafA==" spinCount="100000" sheet="1" objects="1" scenarios="1" pivotTables="0"/>
  <hyperlinks>
    <hyperlink ref="B1" location="Índice!A1" display="Índice" xr:uid="{0D50D4D3-7A67-42E8-B6BE-B932F3B2A1CF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6"/>
  <sheetViews>
    <sheetView showGridLines="0" workbookViewId="0">
      <selection activeCell="K6" sqref="K6"/>
    </sheetView>
  </sheetViews>
  <sheetFormatPr defaultRowHeight="15" x14ac:dyDescent="0.25"/>
  <cols>
    <col min="1" max="9" width="14.7109375" customWidth="1"/>
  </cols>
  <sheetData>
    <row r="2" spans="1:13" x14ac:dyDescent="0.25">
      <c r="A2" s="6" t="s">
        <v>112</v>
      </c>
      <c r="F2" s="6"/>
      <c r="G2" s="7"/>
      <c r="H2" s="7"/>
      <c r="I2" s="7"/>
      <c r="J2" s="1"/>
      <c r="K2" s="1"/>
      <c r="L2" s="1"/>
      <c r="M2" s="1"/>
    </row>
    <row r="3" spans="1:13" ht="22.9" customHeight="1" x14ac:dyDescent="0.25">
      <c r="A3" s="15" t="s">
        <v>116</v>
      </c>
      <c r="B3" s="16" t="s">
        <v>113</v>
      </c>
      <c r="C3" s="16" t="s">
        <v>114</v>
      </c>
      <c r="D3" s="16" t="s">
        <v>1</v>
      </c>
      <c r="E3" s="16" t="s">
        <v>2</v>
      </c>
      <c r="F3" s="15" t="s">
        <v>115</v>
      </c>
      <c r="G3" s="15" t="s">
        <v>117</v>
      </c>
      <c r="H3" s="15" t="s">
        <v>6</v>
      </c>
      <c r="I3" s="128" t="s">
        <v>105</v>
      </c>
      <c r="J3" s="1"/>
      <c r="K3" s="1"/>
      <c r="L3" s="1"/>
      <c r="M3" s="1"/>
    </row>
    <row r="4" spans="1:13" ht="15.6" customHeight="1" x14ac:dyDescent="0.25">
      <c r="A4" s="5" t="s">
        <v>111</v>
      </c>
      <c r="B4" s="5" t="s">
        <v>111</v>
      </c>
      <c r="C4" s="5" t="s">
        <v>111</v>
      </c>
      <c r="D4" s="5" t="s">
        <v>111</v>
      </c>
      <c r="E4" s="5" t="s">
        <v>111</v>
      </c>
      <c r="F4" s="5" t="s">
        <v>111</v>
      </c>
      <c r="G4" s="5" t="s">
        <v>111</v>
      </c>
      <c r="H4" s="5" t="s">
        <v>111</v>
      </c>
      <c r="I4" s="128"/>
      <c r="J4" s="1"/>
      <c r="K4" s="1"/>
      <c r="L4" s="1"/>
      <c r="M4" s="1"/>
    </row>
    <row r="5" spans="1:13" x14ac:dyDescent="0.25">
      <c r="A5" s="13">
        <v>54352.54</v>
      </c>
      <c r="B5" s="11">
        <v>6912.92</v>
      </c>
      <c r="C5" s="3">
        <v>184040.12999999998</v>
      </c>
      <c r="D5" s="3">
        <v>311558.24000000005</v>
      </c>
      <c r="E5" s="3">
        <v>126137.39000000001</v>
      </c>
      <c r="F5" s="3">
        <v>339231.10000000003</v>
      </c>
      <c r="G5" s="3">
        <v>22284</v>
      </c>
      <c r="H5" s="3">
        <v>1627363.9700000002</v>
      </c>
      <c r="I5" s="3">
        <v>2671880.29</v>
      </c>
      <c r="J5" s="1"/>
      <c r="K5" s="1"/>
      <c r="L5" s="1"/>
      <c r="M5" s="1"/>
    </row>
    <row r="6" spans="1:13" x14ac:dyDescent="0.25">
      <c r="A6" s="17">
        <f>A5/$I$5</f>
        <v>2.034243083547729E-2</v>
      </c>
      <c r="B6" s="17">
        <f t="shared" ref="B6:I6" si="0">B5/$I$5</f>
        <v>2.5872865733816241E-3</v>
      </c>
      <c r="C6" s="17">
        <f t="shared" si="0"/>
        <v>6.8880380116131609E-2</v>
      </c>
      <c r="D6" s="17">
        <f t="shared" si="0"/>
        <v>0.11660636188157968</v>
      </c>
      <c r="E6" s="17">
        <f t="shared" si="0"/>
        <v>4.7209222086817375E-2</v>
      </c>
      <c r="F6" s="17">
        <f t="shared" si="0"/>
        <v>0.12696343517695549</v>
      </c>
      <c r="G6" s="17">
        <f t="shared" si="0"/>
        <v>8.3401940137071036E-3</v>
      </c>
      <c r="H6" s="17">
        <f t="shared" si="0"/>
        <v>0.60907068931594988</v>
      </c>
      <c r="I6" s="17">
        <f t="shared" si="0"/>
        <v>1</v>
      </c>
    </row>
  </sheetData>
  <mergeCells count="1">
    <mergeCell ref="I3:I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workbookViewId="0">
      <selection activeCell="R19" sqref="R19"/>
    </sheetView>
  </sheetViews>
  <sheetFormatPr defaultRowHeight="15" x14ac:dyDescent="0.25"/>
  <sheetData>
    <row r="1" spans="1:9" ht="51" x14ac:dyDescent="0.25">
      <c r="A1" s="8" t="s">
        <v>11</v>
      </c>
      <c r="B1" s="15" t="s">
        <v>116</v>
      </c>
      <c r="C1" s="16" t="s">
        <v>113</v>
      </c>
      <c r="D1" s="16" t="s">
        <v>114</v>
      </c>
      <c r="E1" s="16" t="s">
        <v>1</v>
      </c>
      <c r="F1" s="16" t="s">
        <v>2</v>
      </c>
      <c r="G1" s="15" t="s">
        <v>115</v>
      </c>
      <c r="H1" s="15" t="s">
        <v>117</v>
      </c>
      <c r="I1" s="15" t="s">
        <v>6</v>
      </c>
    </row>
    <row r="2" spans="1:9" x14ac:dyDescent="0.25">
      <c r="A2" s="9" t="s">
        <v>10</v>
      </c>
      <c r="B2" s="13">
        <f>3245+14641+965</f>
        <v>18851</v>
      </c>
      <c r="C2" s="11">
        <v>1527.81</v>
      </c>
      <c r="D2" s="3">
        <v>70757.94</v>
      </c>
      <c r="E2" s="3">
        <v>73878.929999999993</v>
      </c>
      <c r="F2" s="3">
        <v>66099.820000000007</v>
      </c>
      <c r="G2" s="3">
        <v>8661.01</v>
      </c>
      <c r="H2" s="3">
        <v>1230</v>
      </c>
      <c r="I2" s="3">
        <v>353142.59</v>
      </c>
    </row>
    <row r="3" spans="1:9" x14ac:dyDescent="0.25">
      <c r="A3" s="10" t="s">
        <v>9</v>
      </c>
      <c r="B3" s="14">
        <v>8747.9699999999993</v>
      </c>
      <c r="C3" s="12">
        <v>1606.65</v>
      </c>
      <c r="D3" s="4">
        <v>11678.53</v>
      </c>
      <c r="E3" s="4">
        <v>36757.879999999997</v>
      </c>
      <c r="F3" s="4">
        <v>16432.34</v>
      </c>
      <c r="G3" s="4">
        <v>10939.8</v>
      </c>
      <c r="H3" s="4">
        <v>3575</v>
      </c>
      <c r="I3" s="4">
        <v>226653.08</v>
      </c>
    </row>
    <row r="4" spans="1:9" x14ac:dyDescent="0.25">
      <c r="A4" s="9" t="s">
        <v>96</v>
      </c>
      <c r="B4" s="13">
        <v>9718.4</v>
      </c>
      <c r="C4" s="11">
        <v>204.52</v>
      </c>
      <c r="D4" s="3">
        <v>14551.33</v>
      </c>
      <c r="E4" s="3">
        <v>12606.9</v>
      </c>
      <c r="F4" s="3">
        <v>16409.13</v>
      </c>
      <c r="G4" s="3">
        <v>74545.72</v>
      </c>
      <c r="H4" s="3">
        <v>3160</v>
      </c>
      <c r="I4" s="3">
        <v>94604.36</v>
      </c>
    </row>
    <row r="5" spans="1:9" x14ac:dyDescent="0.25">
      <c r="A5" s="10" t="s">
        <v>7</v>
      </c>
      <c r="B5" s="14">
        <v>5224.07</v>
      </c>
      <c r="C5" s="12">
        <v>1513.02</v>
      </c>
      <c r="D5" s="4">
        <v>73692.929999999993</v>
      </c>
      <c r="E5" s="4">
        <v>186922.94</v>
      </c>
      <c r="F5" s="4">
        <v>26111.26</v>
      </c>
      <c r="G5" s="4">
        <v>237128.75</v>
      </c>
      <c r="H5" s="4">
        <v>5004</v>
      </c>
      <c r="I5" s="4">
        <v>919195.11</v>
      </c>
    </row>
    <row r="6" spans="1:9" x14ac:dyDescent="0.25">
      <c r="A6" s="9" t="s">
        <v>8</v>
      </c>
      <c r="B6" s="13">
        <v>10576.84</v>
      </c>
      <c r="C6" s="11">
        <v>2038.4</v>
      </c>
      <c r="D6" s="3">
        <v>13244.36</v>
      </c>
      <c r="E6" s="3">
        <v>1391.57</v>
      </c>
      <c r="F6" s="3">
        <v>614.46</v>
      </c>
      <c r="G6" s="3">
        <v>7955.82</v>
      </c>
      <c r="H6" s="3">
        <v>9184</v>
      </c>
      <c r="I6" s="3">
        <v>33546.06</v>
      </c>
    </row>
    <row r="7" spans="1:9" x14ac:dyDescent="0.25">
      <c r="A7" s="10" t="s">
        <v>97</v>
      </c>
      <c r="B7" s="14">
        <v>1234.26</v>
      </c>
      <c r="C7" s="12">
        <v>22.52</v>
      </c>
      <c r="D7" s="4">
        <v>115.04</v>
      </c>
      <c r="E7" s="4">
        <v>0.02</v>
      </c>
      <c r="F7" s="4">
        <v>470.38</v>
      </c>
      <c r="G7" s="4">
        <v>0</v>
      </c>
      <c r="H7" s="4">
        <v>131</v>
      </c>
      <c r="I7" s="4">
        <v>222.77</v>
      </c>
    </row>
    <row r="8" spans="1:9" x14ac:dyDescent="0.25">
      <c r="A8" s="10"/>
      <c r="B8" s="14"/>
      <c r="C8" s="12"/>
      <c r="D8" s="4"/>
      <c r="E8" s="4"/>
      <c r="F8" s="4"/>
      <c r="G8" s="4"/>
      <c r="H8" s="4"/>
      <c r="I8" s="4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18D8-5E03-44FB-9BF9-99CBAE41DE32}">
  <dimension ref="A1:Q22"/>
  <sheetViews>
    <sheetView showGridLines="0" topLeftCell="B1" workbookViewId="0">
      <selection activeCell="B1" sqref="B1"/>
    </sheetView>
  </sheetViews>
  <sheetFormatPr defaultRowHeight="19.5" x14ac:dyDescent="0.3"/>
  <cols>
    <col min="1" max="1" width="30.7109375" hidden="1" customWidth="1"/>
    <col min="2" max="2" width="30.7109375" customWidth="1"/>
    <col min="3" max="16" width="10.7109375" customWidth="1"/>
    <col min="17" max="17" width="9.140625" style="64"/>
  </cols>
  <sheetData>
    <row r="1" spans="2:17" ht="15" customHeight="1" x14ac:dyDescent="0.3">
      <c r="B1" s="18" t="s">
        <v>161</v>
      </c>
    </row>
    <row r="2" spans="2:17" ht="12.75" customHeight="1" x14ac:dyDescent="0.3">
      <c r="B2" s="20"/>
    </row>
    <row r="3" spans="2:17" ht="12.75" customHeight="1" x14ac:dyDescent="0.3">
      <c r="B3" s="7" t="s">
        <v>424</v>
      </c>
    </row>
    <row r="4" spans="2:17" ht="12.75" customHeight="1" x14ac:dyDescent="0.3"/>
    <row r="5" spans="2:17" ht="12.75" customHeight="1" x14ac:dyDescent="0.3"/>
    <row r="6" spans="2:17" ht="12.75" customHeight="1" x14ac:dyDescent="0.3"/>
    <row r="7" spans="2:17" ht="12.75" customHeight="1" x14ac:dyDescent="0.3"/>
    <row r="8" spans="2:17" ht="12.75" customHeight="1" x14ac:dyDescent="0.3"/>
    <row r="9" spans="2:17" ht="12.75" hidden="1" customHeight="1" x14ac:dyDescent="0.3">
      <c r="B9" s="60" t="s">
        <v>137</v>
      </c>
      <c r="C9" t="s" vm="2">
        <v>404</v>
      </c>
    </row>
    <row r="10" spans="2:17" ht="12.75" hidden="1" customHeight="1" x14ac:dyDescent="0.3">
      <c r="B10" s="60" t="s">
        <v>136</v>
      </c>
      <c r="C10" t="s" vm="3">
        <v>410</v>
      </c>
    </row>
    <row r="11" spans="2:17" ht="12.75" customHeight="1" x14ac:dyDescent="0.3"/>
    <row r="12" spans="2:17" s="20" customFormat="1" hidden="1" x14ac:dyDescent="0.3">
      <c r="B12" s="31"/>
      <c r="C12" s="30" t="s">
        <v>4</v>
      </c>
      <c r="D12" s="6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64"/>
    </row>
    <row r="13" spans="2:17" s="20" customFormat="1" ht="26.25" x14ac:dyDescent="0.4">
      <c r="B13" s="31"/>
      <c r="C13" s="125" t="s">
        <v>10</v>
      </c>
      <c r="D13" s="126"/>
      <c r="E13" s="125" t="s">
        <v>9</v>
      </c>
      <c r="F13" s="126"/>
      <c r="G13" s="125" t="s">
        <v>165</v>
      </c>
      <c r="H13" s="126"/>
      <c r="I13" s="125" t="s">
        <v>7</v>
      </c>
      <c r="J13" s="126"/>
      <c r="K13" s="125" t="s">
        <v>8</v>
      </c>
      <c r="L13" s="126"/>
      <c r="M13" s="125" t="s">
        <v>166</v>
      </c>
      <c r="N13" s="126"/>
      <c r="O13" s="125" t="s">
        <v>163</v>
      </c>
      <c r="P13" s="125" t="s">
        <v>426</v>
      </c>
      <c r="Q13" s="77"/>
    </row>
    <row r="14" spans="2:17" s="39" customFormat="1" ht="26.25" x14ac:dyDescent="0.25">
      <c r="B14" s="37" t="s">
        <v>146</v>
      </c>
      <c r="C14" s="21" t="s">
        <v>106</v>
      </c>
      <c r="D14" s="21" t="s">
        <v>425</v>
      </c>
      <c r="E14" s="21" t="s">
        <v>106</v>
      </c>
      <c r="F14" s="21" t="s">
        <v>425</v>
      </c>
      <c r="G14" s="21" t="s">
        <v>106</v>
      </c>
      <c r="H14" s="21" t="s">
        <v>425</v>
      </c>
      <c r="I14" s="21" t="s">
        <v>106</v>
      </c>
      <c r="J14" s="21" t="s">
        <v>425</v>
      </c>
      <c r="K14" s="21" t="s">
        <v>106</v>
      </c>
      <c r="L14" s="21" t="s">
        <v>425</v>
      </c>
      <c r="M14" s="21" t="s">
        <v>106</v>
      </c>
      <c r="N14" s="21" t="s">
        <v>425</v>
      </c>
      <c r="O14" s="126"/>
      <c r="P14" s="126"/>
      <c r="Q14" s="80"/>
    </row>
    <row r="15" spans="2:17" s="26" customFormat="1" x14ac:dyDescent="0.3">
      <c r="B15" s="62" t="s">
        <v>411</v>
      </c>
      <c r="C15" s="23">
        <v>36856</v>
      </c>
      <c r="D15" s="63">
        <v>0.57521889095250733</v>
      </c>
      <c r="E15" s="23">
        <v>21266</v>
      </c>
      <c r="F15" s="63">
        <v>0.33190267351302422</v>
      </c>
      <c r="G15" s="23">
        <v>327</v>
      </c>
      <c r="H15" s="63">
        <v>5.1035537589936477E-3</v>
      </c>
      <c r="I15" s="23">
        <v>4649</v>
      </c>
      <c r="J15" s="63">
        <v>7.2557863686732324E-2</v>
      </c>
      <c r="K15" s="23">
        <v>610</v>
      </c>
      <c r="L15" s="63">
        <v>9.5203908042389152E-3</v>
      </c>
      <c r="M15" s="23">
        <v>365</v>
      </c>
      <c r="N15" s="63">
        <v>5.6966272845036135E-3</v>
      </c>
      <c r="O15" s="23">
        <v>64073</v>
      </c>
      <c r="P15" s="63">
        <v>1</v>
      </c>
      <c r="Q15" s="64"/>
    </row>
    <row r="16" spans="2:17" s="26" customFormat="1" x14ac:dyDescent="0.3">
      <c r="B16" s="62" t="s">
        <v>412</v>
      </c>
      <c r="C16" s="23">
        <v>376</v>
      </c>
      <c r="D16" s="63">
        <v>0.65619546247818494</v>
      </c>
      <c r="E16" s="23">
        <v>95</v>
      </c>
      <c r="F16" s="63">
        <v>0.16579406631762653</v>
      </c>
      <c r="G16" s="23">
        <v>7</v>
      </c>
      <c r="H16" s="63">
        <v>1.2216404886561954E-2</v>
      </c>
      <c r="I16" s="23">
        <v>19</v>
      </c>
      <c r="J16" s="63">
        <v>3.3158813263525308E-2</v>
      </c>
      <c r="K16" s="23">
        <v>7</v>
      </c>
      <c r="L16" s="63">
        <v>1.2216404886561954E-2</v>
      </c>
      <c r="M16" s="23">
        <v>69</v>
      </c>
      <c r="N16" s="63">
        <v>0.12041884816753927</v>
      </c>
      <c r="O16" s="23">
        <v>573</v>
      </c>
      <c r="P16" s="63">
        <v>1</v>
      </c>
      <c r="Q16" s="64"/>
    </row>
    <row r="17" spans="2:17" s="26" customFormat="1" x14ac:dyDescent="0.3">
      <c r="B17" s="62" t="s">
        <v>413</v>
      </c>
      <c r="C17" s="23">
        <v>34791</v>
      </c>
      <c r="D17" s="63">
        <v>0.43108319084082969</v>
      </c>
      <c r="E17" s="23">
        <v>26171</v>
      </c>
      <c r="F17" s="63">
        <v>0.32427576636185662</v>
      </c>
      <c r="G17" s="23">
        <v>814</v>
      </c>
      <c r="H17" s="63">
        <v>1.0085991128292816E-2</v>
      </c>
      <c r="I17" s="23">
        <v>16016</v>
      </c>
      <c r="J17" s="63">
        <v>0.19844869030803161</v>
      </c>
      <c r="K17" s="23">
        <v>2712</v>
      </c>
      <c r="L17" s="63">
        <v>3.3603449557653708E-2</v>
      </c>
      <c r="M17" s="23">
        <v>202</v>
      </c>
      <c r="N17" s="63">
        <v>2.5029118033355635E-3</v>
      </c>
      <c r="O17" s="23">
        <v>80706</v>
      </c>
      <c r="P17" s="63">
        <v>1</v>
      </c>
      <c r="Q17" s="64"/>
    </row>
    <row r="18" spans="2:17" s="26" customFormat="1" x14ac:dyDescent="0.3">
      <c r="B18" s="62" t="s">
        <v>414</v>
      </c>
      <c r="C18" s="23">
        <v>44063</v>
      </c>
      <c r="D18" s="63">
        <v>0.6024226515182588</v>
      </c>
      <c r="E18" s="23">
        <v>18543</v>
      </c>
      <c r="F18" s="63">
        <v>0.25351708297444731</v>
      </c>
      <c r="G18" s="23">
        <v>285</v>
      </c>
      <c r="H18" s="63">
        <v>3.896476764693819E-3</v>
      </c>
      <c r="I18" s="23">
        <v>2319</v>
      </c>
      <c r="J18" s="63">
        <v>3.1705016201140232E-2</v>
      </c>
      <c r="K18" s="23">
        <v>589</v>
      </c>
      <c r="L18" s="63">
        <v>8.0527186470338921E-3</v>
      </c>
      <c r="M18" s="23">
        <v>7344</v>
      </c>
      <c r="N18" s="63">
        <v>0.10040605389442599</v>
      </c>
      <c r="O18" s="23">
        <v>73143</v>
      </c>
      <c r="P18" s="63">
        <v>1</v>
      </c>
      <c r="Q18" s="64"/>
    </row>
    <row r="19" spans="2:17" s="26" customFormat="1" x14ac:dyDescent="0.3">
      <c r="B19" s="62" t="s">
        <v>415</v>
      </c>
      <c r="C19" s="23">
        <v>13117</v>
      </c>
      <c r="D19" s="63">
        <v>0.50560844929268012</v>
      </c>
      <c r="E19" s="23">
        <v>9218</v>
      </c>
      <c r="F19" s="63">
        <v>0.35531742666615274</v>
      </c>
      <c r="G19" s="23">
        <v>116</v>
      </c>
      <c r="H19" s="63">
        <v>4.4713410168446205E-3</v>
      </c>
      <c r="I19" s="23">
        <v>2380</v>
      </c>
      <c r="J19" s="63">
        <v>9.1739582931812044E-2</v>
      </c>
      <c r="K19" s="23">
        <v>393</v>
      </c>
      <c r="L19" s="63">
        <v>1.5148594996723587E-2</v>
      </c>
      <c r="M19" s="23">
        <v>719</v>
      </c>
      <c r="N19" s="63">
        <v>2.7714605095786916E-2</v>
      </c>
      <c r="O19" s="23">
        <v>25943</v>
      </c>
      <c r="P19" s="63">
        <v>1</v>
      </c>
      <c r="Q19" s="64"/>
    </row>
    <row r="20" spans="2:17" s="26" customFormat="1" x14ac:dyDescent="0.3">
      <c r="B20" s="62" t="s">
        <v>416</v>
      </c>
      <c r="C20" s="23">
        <v>57</v>
      </c>
      <c r="D20" s="63">
        <v>0.15119363395225463</v>
      </c>
      <c r="E20" s="23">
        <v>101</v>
      </c>
      <c r="F20" s="63">
        <v>0.26790450928381965</v>
      </c>
      <c r="G20" s="23">
        <v>3</v>
      </c>
      <c r="H20" s="63">
        <v>7.9575596816976128E-3</v>
      </c>
      <c r="I20" s="23">
        <v>199</v>
      </c>
      <c r="J20" s="63">
        <v>0.52785145888594165</v>
      </c>
      <c r="K20" s="23">
        <v>17</v>
      </c>
      <c r="L20" s="63">
        <v>4.5092838196286469E-2</v>
      </c>
      <c r="M20" s="23">
        <v>0</v>
      </c>
      <c r="N20" s="63">
        <v>0</v>
      </c>
      <c r="O20" s="23">
        <v>377</v>
      </c>
      <c r="P20" s="63">
        <v>1</v>
      </c>
      <c r="Q20" s="64"/>
    </row>
    <row r="21" spans="2:17" s="26" customFormat="1" x14ac:dyDescent="0.3">
      <c r="B21" s="62" t="s">
        <v>417</v>
      </c>
      <c r="C21" s="23">
        <v>163</v>
      </c>
      <c r="D21" s="63">
        <v>0.24847560975609756</v>
      </c>
      <c r="E21" s="23">
        <v>146</v>
      </c>
      <c r="F21" s="63">
        <v>0.2225609756097561</v>
      </c>
      <c r="G21" s="23">
        <v>42</v>
      </c>
      <c r="H21" s="63">
        <v>6.402439024390244E-2</v>
      </c>
      <c r="I21" s="23">
        <v>130</v>
      </c>
      <c r="J21" s="63">
        <v>0.19817073170731708</v>
      </c>
      <c r="K21" s="23">
        <v>15</v>
      </c>
      <c r="L21" s="63">
        <v>2.2865853658536585E-2</v>
      </c>
      <c r="M21" s="23">
        <v>160</v>
      </c>
      <c r="N21" s="63">
        <v>0.24390243902439024</v>
      </c>
      <c r="O21" s="23">
        <v>656</v>
      </c>
      <c r="P21" s="63">
        <v>1</v>
      </c>
      <c r="Q21" s="64"/>
    </row>
    <row r="22" spans="2:17" s="26" customFormat="1" x14ac:dyDescent="0.3">
      <c r="B22" s="62" t="s">
        <v>418</v>
      </c>
      <c r="C22" s="23">
        <v>22655</v>
      </c>
      <c r="D22" s="63">
        <v>0.63486058568025783</v>
      </c>
      <c r="E22" s="23">
        <v>9468</v>
      </c>
      <c r="F22" s="63">
        <v>0.26532156368221943</v>
      </c>
      <c r="G22" s="23">
        <v>223</v>
      </c>
      <c r="H22" s="63">
        <v>6.2491242819111672E-3</v>
      </c>
      <c r="I22" s="23">
        <v>2789</v>
      </c>
      <c r="J22" s="63">
        <v>7.8156087992153567E-2</v>
      </c>
      <c r="K22" s="23">
        <v>533</v>
      </c>
      <c r="L22" s="63">
        <v>1.493624772313297E-2</v>
      </c>
      <c r="M22" s="23">
        <v>17</v>
      </c>
      <c r="N22" s="63">
        <v>4.7639064032506655E-4</v>
      </c>
      <c r="O22" s="23">
        <v>35685</v>
      </c>
      <c r="P22" s="63">
        <v>1</v>
      </c>
      <c r="Q22" s="64"/>
    </row>
  </sheetData>
  <sheetProtection algorithmName="SHA-512" hashValue="PfBNGZw2YTibkALyTvurlDekUjHU5ckC8KcOG3ArxbGOwAA9GL0nHtkOsE5PJBpbKqxqmUH4urNrQHbGHeNEWg==" saltValue="JnAhKQOZLo4TNgJuOUBZbw==" spinCount="100000" sheet="1" objects="1" scenarios="1" pivotTables="0"/>
  <mergeCells count="8">
    <mergeCell ref="M13:N13"/>
    <mergeCell ref="O13:O14"/>
    <mergeCell ref="P13:P14"/>
    <mergeCell ref="C13:D13"/>
    <mergeCell ref="E13:F13"/>
    <mergeCell ref="G13:H13"/>
    <mergeCell ref="I13:J13"/>
    <mergeCell ref="K13:L13"/>
  </mergeCells>
  <hyperlinks>
    <hyperlink ref="B1" location="Índice!A1" display="Índice" xr:uid="{3730B6D3-CE29-462E-97B2-7305D759E9AB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248B-F2B3-4B01-AE92-4EA154386BE5}">
  <dimension ref="B1:BE50"/>
  <sheetViews>
    <sheetView showGridLines="0" topLeftCell="B1" zoomScaleNormal="100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9" width="10.7109375" style="20" customWidth="1"/>
    <col min="10" max="16" width="20.7109375" style="20" customWidth="1"/>
    <col min="17" max="16384" width="9.140625" style="20"/>
  </cols>
  <sheetData>
    <row r="1" spans="2:57" ht="15" x14ac:dyDescent="0.2">
      <c r="B1" s="18" t="s">
        <v>161</v>
      </c>
    </row>
    <row r="3" spans="2:57" x14ac:dyDescent="0.2">
      <c r="B3" s="7" t="s">
        <v>172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57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57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57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9" spans="2:57" hidden="1" x14ac:dyDescent="0.2">
      <c r="B9" s="33" t="s">
        <v>137</v>
      </c>
      <c r="C9" s="20" t="s" vm="8">
        <v>404</v>
      </c>
    </row>
    <row r="10" spans="2:57" hidden="1" x14ac:dyDescent="0.2">
      <c r="B10" s="33" t="s">
        <v>136</v>
      </c>
      <c r="C10" s="20" t="s" vm="10">
        <v>410</v>
      </c>
    </row>
    <row r="12" spans="2:57" s="39" customFormat="1" ht="15" hidden="1" x14ac:dyDescent="0.25">
      <c r="B12" s="30" t="s">
        <v>169</v>
      </c>
      <c r="C12" s="30" t="s">
        <v>147</v>
      </c>
      <c r="D12" s="31"/>
      <c r="E12" s="31"/>
      <c r="F12" s="31"/>
      <c r="G12" s="31"/>
      <c r="H12" s="31"/>
      <c r="I12" s="31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2:57" s="36" customFormat="1" ht="26.25" x14ac:dyDescent="0.4">
      <c r="B13" s="37" t="s">
        <v>146</v>
      </c>
      <c r="C13" s="21" t="s">
        <v>10</v>
      </c>
      <c r="D13" s="21" t="s">
        <v>9</v>
      </c>
      <c r="E13" s="21" t="s">
        <v>165</v>
      </c>
      <c r="F13" s="21" t="s">
        <v>7</v>
      </c>
      <c r="G13" s="21" t="s">
        <v>8</v>
      </c>
      <c r="H13" s="21" t="s">
        <v>166</v>
      </c>
      <c r="I13" s="21" t="s">
        <v>101</v>
      </c>
      <c r="J13" s="19"/>
      <c r="K13" s="19"/>
      <c r="L13" s="77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2:57" s="21" customFormat="1" ht="19.5" x14ac:dyDescent="0.3">
      <c r="B14" s="42" t="s">
        <v>411</v>
      </c>
      <c r="C14" s="23">
        <v>57294.53</v>
      </c>
      <c r="D14" s="23">
        <v>48081.38</v>
      </c>
      <c r="E14" s="23">
        <v>9038.5</v>
      </c>
      <c r="F14" s="23">
        <v>117307.77</v>
      </c>
      <c r="G14" s="23">
        <v>1653.43</v>
      </c>
      <c r="H14" s="23">
        <v>46.19</v>
      </c>
      <c r="I14" s="23">
        <v>233421.8</v>
      </c>
      <c r="J14" s="19"/>
      <c r="K14" s="19"/>
      <c r="L14" s="64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2:57" s="40" customFormat="1" ht="19.5" x14ac:dyDescent="0.3">
      <c r="B15" s="42" t="s">
        <v>412</v>
      </c>
      <c r="C15" s="23">
        <v>89.42</v>
      </c>
      <c r="D15" s="23">
        <v>70.42</v>
      </c>
      <c r="E15" s="23">
        <v>25.01</v>
      </c>
      <c r="F15" s="23">
        <v>99.48</v>
      </c>
      <c r="G15" s="23">
        <v>12.55</v>
      </c>
      <c r="H15" s="23">
        <v>20.03</v>
      </c>
      <c r="I15" s="23">
        <v>316.91000000000003</v>
      </c>
      <c r="J15" s="19"/>
      <c r="K15" s="19"/>
      <c r="L15" s="64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2:57" s="26" customFormat="1" ht="19.5" x14ac:dyDescent="0.3">
      <c r="B16" s="42" t="s">
        <v>413</v>
      </c>
      <c r="C16" s="23">
        <v>31102.89</v>
      </c>
      <c r="D16" s="23">
        <v>71564.36</v>
      </c>
      <c r="E16" s="23">
        <v>7792.87</v>
      </c>
      <c r="F16" s="23">
        <v>320781.34000000003</v>
      </c>
      <c r="G16" s="23">
        <v>8115.18</v>
      </c>
      <c r="H16" s="23">
        <v>53.23</v>
      </c>
      <c r="I16" s="23">
        <v>439409.87</v>
      </c>
      <c r="J16" s="19"/>
      <c r="K16" s="19"/>
      <c r="L16" s="64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2:57" s="26" customFormat="1" ht="19.5" x14ac:dyDescent="0.3">
      <c r="B17" s="42" t="s">
        <v>414</v>
      </c>
      <c r="C17" s="23">
        <v>11442.34</v>
      </c>
      <c r="D17" s="23">
        <v>6447.52</v>
      </c>
      <c r="E17" s="23">
        <v>5917.09</v>
      </c>
      <c r="F17" s="23">
        <v>26251.62</v>
      </c>
      <c r="G17" s="23">
        <v>342.95</v>
      </c>
      <c r="H17" s="23">
        <v>812.55</v>
      </c>
      <c r="I17" s="23">
        <v>51214.07</v>
      </c>
      <c r="J17" s="19"/>
      <c r="K17" s="19"/>
      <c r="L17" s="64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2:57" s="26" customFormat="1" ht="19.5" x14ac:dyDescent="0.3">
      <c r="B18" s="42" t="s">
        <v>415</v>
      </c>
      <c r="C18" s="23">
        <v>4891.2700000000004</v>
      </c>
      <c r="D18" s="23">
        <v>12837.16</v>
      </c>
      <c r="E18" s="23">
        <v>295.47000000000003</v>
      </c>
      <c r="F18" s="23">
        <v>27567.9</v>
      </c>
      <c r="G18" s="23">
        <v>829.19</v>
      </c>
      <c r="H18" s="23">
        <v>33.22</v>
      </c>
      <c r="I18" s="23">
        <v>46454.21</v>
      </c>
      <c r="J18" s="19"/>
      <c r="K18" s="19"/>
      <c r="L18" s="64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2:57" s="26" customFormat="1" ht="19.5" x14ac:dyDescent="0.3">
      <c r="B19" s="42" t="s">
        <v>416</v>
      </c>
      <c r="C19" s="23">
        <v>26.06</v>
      </c>
      <c r="D19" s="23">
        <v>145.55000000000001</v>
      </c>
      <c r="E19" s="23">
        <v>0.55000000000000004</v>
      </c>
      <c r="F19" s="23">
        <v>3954.94</v>
      </c>
      <c r="G19" s="23">
        <v>10.88</v>
      </c>
      <c r="H19" s="23">
        <v>0</v>
      </c>
      <c r="I19" s="23">
        <v>4137.9799999999996</v>
      </c>
      <c r="J19" s="19"/>
      <c r="K19" s="19"/>
      <c r="L19" s="64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2:57" s="26" customFormat="1" ht="19.5" x14ac:dyDescent="0.3">
      <c r="B20" s="42" t="s">
        <v>417</v>
      </c>
      <c r="C20" s="23">
        <v>118.07</v>
      </c>
      <c r="D20" s="23">
        <v>210.46</v>
      </c>
      <c r="E20" s="23">
        <v>105.55</v>
      </c>
      <c r="F20" s="23">
        <v>559.16</v>
      </c>
      <c r="G20" s="23">
        <v>12.1</v>
      </c>
      <c r="H20" s="23">
        <v>10.15</v>
      </c>
      <c r="I20" s="23">
        <v>1015.49</v>
      </c>
      <c r="J20" s="19"/>
      <c r="K20" s="19"/>
      <c r="L20" s="64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2:57" s="26" customFormat="1" ht="19.5" x14ac:dyDescent="0.3">
      <c r="B21" s="42" t="s">
        <v>418</v>
      </c>
      <c r="C21" s="23">
        <v>25468.89</v>
      </c>
      <c r="D21" s="23">
        <v>13052.49</v>
      </c>
      <c r="E21" s="23">
        <v>907.14</v>
      </c>
      <c r="F21" s="23">
        <v>24507.21</v>
      </c>
      <c r="G21" s="23">
        <v>1438.52</v>
      </c>
      <c r="H21" s="23">
        <v>0.98</v>
      </c>
      <c r="I21" s="23">
        <v>65375.23</v>
      </c>
      <c r="J21" s="19"/>
      <c r="K21" s="19"/>
      <c r="L21" s="64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2:57" s="26" customFormat="1" ht="19.5" x14ac:dyDescent="0.3">
      <c r="B22" s="41" t="s">
        <v>101</v>
      </c>
      <c r="C22" s="23">
        <v>130433.47</v>
      </c>
      <c r="D22" s="23">
        <v>152409.34</v>
      </c>
      <c r="E22" s="23">
        <v>24082.18</v>
      </c>
      <c r="F22" s="23">
        <v>521029.42</v>
      </c>
      <c r="G22" s="23">
        <v>12414.8</v>
      </c>
      <c r="H22" s="23">
        <v>976.35</v>
      </c>
      <c r="I22" s="23">
        <v>841345.56</v>
      </c>
      <c r="J22" s="19"/>
      <c r="K22" s="19"/>
      <c r="L22" s="64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2:57" s="26" customFormat="1" ht="15" x14ac:dyDescent="0.25">
      <c r="B23"/>
      <c r="C23"/>
      <c r="D23"/>
      <c r="E23"/>
      <c r="F23"/>
      <c r="G23"/>
      <c r="H23"/>
      <c r="I23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2:57" s="26" customFormat="1" ht="15" x14ac:dyDescent="0.25">
      <c r="B24"/>
      <c r="C24"/>
      <c r="D24"/>
      <c r="E24"/>
      <c r="F24"/>
      <c r="G24"/>
      <c r="H24"/>
      <c r="I24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2:57" s="26" customFormat="1" ht="15" x14ac:dyDescent="0.25">
      <c r="B25"/>
      <c r="C25"/>
      <c r="D25"/>
      <c r="E25"/>
      <c r="F25"/>
      <c r="G25"/>
      <c r="H25"/>
      <c r="I25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2:57" s="26" customFormat="1" ht="15" x14ac:dyDescent="0.25">
      <c r="B26"/>
      <c r="C26"/>
      <c r="D26"/>
      <c r="E26"/>
      <c r="F26"/>
      <c r="G26"/>
      <c r="H26"/>
      <c r="I26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2:57" s="26" customFormat="1" ht="15" x14ac:dyDescent="0.25">
      <c r="B27"/>
      <c r="C27"/>
      <c r="D27"/>
      <c r="E27"/>
      <c r="F27"/>
      <c r="G27"/>
      <c r="H27"/>
      <c r="I27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2:57" s="26" customFormat="1" ht="15" x14ac:dyDescent="0.25">
      <c r="B28"/>
      <c r="C28"/>
      <c r="D28"/>
      <c r="E28"/>
      <c r="F28"/>
      <c r="G28"/>
      <c r="H28"/>
      <c r="I2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2:57" s="26" customFormat="1" ht="15" x14ac:dyDescent="0.25">
      <c r="B29"/>
      <c r="C29"/>
      <c r="D29"/>
      <c r="E29"/>
      <c r="F29"/>
      <c r="G29"/>
      <c r="H29"/>
      <c r="I2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2:57" ht="15" x14ac:dyDescent="0.25">
      <c r="B30"/>
      <c r="C30"/>
      <c r="D30"/>
      <c r="E30"/>
      <c r="F30"/>
      <c r="G30"/>
      <c r="H30"/>
      <c r="I30"/>
      <c r="J30" s="19"/>
    </row>
    <row r="31" spans="2:57" ht="15" x14ac:dyDescent="0.25">
      <c r="B31"/>
      <c r="C31"/>
      <c r="D31"/>
      <c r="E31"/>
      <c r="F31"/>
      <c r="G31"/>
      <c r="H31"/>
      <c r="I31"/>
      <c r="J31" s="19"/>
    </row>
    <row r="32" spans="2:57" ht="15" x14ac:dyDescent="0.25">
      <c r="B32"/>
      <c r="C32"/>
      <c r="D32"/>
      <c r="E32"/>
      <c r="F32"/>
      <c r="G32"/>
      <c r="H32"/>
      <c r="I32"/>
      <c r="J32" s="19"/>
    </row>
    <row r="33" spans="2:10" ht="15" x14ac:dyDescent="0.25">
      <c r="B33"/>
      <c r="C33"/>
      <c r="D33"/>
      <c r="E33"/>
      <c r="F33"/>
      <c r="G33"/>
      <c r="H33"/>
      <c r="I33"/>
      <c r="J33" s="19"/>
    </row>
    <row r="34" spans="2:10" ht="15" x14ac:dyDescent="0.25">
      <c r="B34"/>
      <c r="C34"/>
      <c r="D34"/>
      <c r="E34"/>
      <c r="F34"/>
      <c r="G34"/>
      <c r="H34"/>
      <c r="I34"/>
      <c r="J34" s="19"/>
    </row>
    <row r="35" spans="2:10" ht="15" x14ac:dyDescent="0.25">
      <c r="B35"/>
      <c r="C35"/>
      <c r="D35"/>
      <c r="E35"/>
      <c r="F35"/>
      <c r="G35"/>
      <c r="H35"/>
      <c r="I35"/>
      <c r="J35" s="19"/>
    </row>
    <row r="36" spans="2:10" ht="15" x14ac:dyDescent="0.25">
      <c r="B36"/>
      <c r="C36"/>
      <c r="D36"/>
      <c r="E36"/>
      <c r="F36"/>
      <c r="G36"/>
      <c r="H36"/>
      <c r="I36"/>
      <c r="J36" s="19"/>
    </row>
    <row r="37" spans="2:10" ht="15" x14ac:dyDescent="0.25">
      <c r="B37"/>
      <c r="C37"/>
      <c r="D37"/>
      <c r="E37"/>
      <c r="F37"/>
      <c r="G37"/>
      <c r="H37"/>
      <c r="I37"/>
      <c r="J37" s="19"/>
    </row>
    <row r="38" spans="2:10" ht="15" x14ac:dyDescent="0.25">
      <c r="B38"/>
      <c r="C38"/>
      <c r="D38"/>
      <c r="E38"/>
      <c r="F38"/>
      <c r="G38"/>
      <c r="H38"/>
      <c r="I38"/>
      <c r="J38" s="19"/>
    </row>
    <row r="39" spans="2:10" ht="15" x14ac:dyDescent="0.25">
      <c r="B39"/>
      <c r="C39"/>
      <c r="D39"/>
      <c r="E39"/>
      <c r="F39"/>
      <c r="G39"/>
      <c r="H39"/>
      <c r="I39"/>
      <c r="J39" s="19"/>
    </row>
    <row r="40" spans="2:10" ht="15" x14ac:dyDescent="0.25">
      <c r="B40"/>
      <c r="C40"/>
      <c r="D40"/>
      <c r="E40"/>
      <c r="F40"/>
      <c r="G40"/>
      <c r="H40"/>
      <c r="I40"/>
      <c r="J40" s="19"/>
    </row>
    <row r="41" spans="2:10" ht="15" x14ac:dyDescent="0.25">
      <c r="B41" s="19"/>
      <c r="C41" s="19"/>
      <c r="D41" s="19"/>
      <c r="E41" s="19"/>
      <c r="F41" s="19"/>
      <c r="G41" s="19"/>
      <c r="H41" s="19"/>
      <c r="I41" s="19"/>
      <c r="J41" s="19"/>
    </row>
    <row r="42" spans="2:10" ht="15" x14ac:dyDescent="0.25">
      <c r="B42" s="19"/>
      <c r="C42" s="19"/>
      <c r="D42" s="19"/>
      <c r="E42" s="19"/>
      <c r="F42" s="19"/>
      <c r="G42" s="19"/>
      <c r="H42" s="19"/>
      <c r="I42" s="19"/>
      <c r="J42" s="19"/>
    </row>
    <row r="43" spans="2:10" ht="15" x14ac:dyDescent="0.25">
      <c r="B43" s="19"/>
      <c r="C43" s="19"/>
      <c r="D43" s="19"/>
      <c r="E43" s="19"/>
      <c r="F43" s="19"/>
      <c r="G43" s="19"/>
    </row>
    <row r="44" spans="2:10" ht="15" x14ac:dyDescent="0.25">
      <c r="B44" s="19"/>
      <c r="C44" s="19"/>
      <c r="D44" s="19"/>
      <c r="E44" s="19"/>
      <c r="F44" s="19"/>
      <c r="G44" s="19"/>
    </row>
    <row r="45" spans="2:10" ht="15" x14ac:dyDescent="0.25">
      <c r="B45" s="19"/>
      <c r="C45" s="19"/>
      <c r="D45" s="19"/>
      <c r="E45" s="19"/>
      <c r="F45" s="19"/>
      <c r="G45" s="19"/>
    </row>
    <row r="46" spans="2:10" ht="15" x14ac:dyDescent="0.25">
      <c r="B46" s="19"/>
      <c r="C46" s="19"/>
      <c r="D46" s="19"/>
      <c r="E46" s="19"/>
      <c r="F46" s="19"/>
      <c r="G46" s="19"/>
    </row>
    <row r="47" spans="2:10" ht="15" x14ac:dyDescent="0.25">
      <c r="B47" s="19"/>
      <c r="C47" s="19"/>
      <c r="D47" s="19"/>
      <c r="E47" s="19"/>
      <c r="F47" s="19"/>
      <c r="G47" s="19"/>
    </row>
    <row r="48" spans="2:10" ht="15" x14ac:dyDescent="0.25">
      <c r="B48" s="19"/>
      <c r="C48" s="19"/>
      <c r="D48" s="19"/>
      <c r="E48" s="19"/>
      <c r="F48" s="19"/>
      <c r="G48" s="19"/>
    </row>
    <row r="49" spans="2:7" ht="15" x14ac:dyDescent="0.25">
      <c r="B49" s="19"/>
      <c r="C49" s="19"/>
      <c r="D49" s="19"/>
      <c r="E49" s="19"/>
      <c r="F49" s="19"/>
      <c r="G49" s="19"/>
    </row>
    <row r="50" spans="2:7" ht="15" x14ac:dyDescent="0.25">
      <c r="B50" s="19"/>
      <c r="C50" s="19"/>
      <c r="D50" s="19"/>
      <c r="E50" s="19"/>
      <c r="F50" s="19"/>
      <c r="G50" s="19"/>
    </row>
  </sheetData>
  <sheetProtection algorithmName="SHA-512" hashValue="bVFYFkF2pc4EJrGEyNiG/xtSodRiBCt5JyIxJE4AjCEAmdlwwTFx/QncMyqW+JLscNGkW0VGHjIghdQpaeM7Hg==" saltValue="poJ3wk8G28+x2vU2psXFCg==" spinCount="100000" sheet="1" objects="1" scenarios="1" pivotTables="0"/>
  <hyperlinks>
    <hyperlink ref="B1" location="Índice!A1" display="Índice" xr:uid="{0B069F3A-D657-49EA-B88B-FB62EFB8DB0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H122"/>
  <sheetViews>
    <sheetView showGridLines="0" topLeftCell="B1" zoomScaleNormal="100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123.42578125" style="20" bestFit="1" customWidth="1"/>
    <col min="3" max="3" width="14.28515625" style="20" bestFit="1" customWidth="1"/>
    <col min="4" max="4" width="9.140625" style="20" bestFit="1" customWidth="1"/>
    <col min="5" max="5" width="11" style="20" bestFit="1" customWidth="1"/>
    <col min="6" max="16384" width="9.140625" style="20"/>
  </cols>
  <sheetData>
    <row r="1" spans="2:8" ht="15" x14ac:dyDescent="0.2">
      <c r="B1" s="18" t="s">
        <v>161</v>
      </c>
    </row>
    <row r="3" spans="2:8" s="43" customFormat="1" ht="20.45" customHeight="1" x14ac:dyDescent="0.25">
      <c r="B3" s="129" t="s">
        <v>375</v>
      </c>
      <c r="C3" s="129"/>
      <c r="D3" s="129"/>
      <c r="E3" s="129"/>
    </row>
    <row r="4" spans="2:8" ht="18" customHeight="1" x14ac:dyDescent="0.4">
      <c r="B4" s="30" t="s">
        <v>158</v>
      </c>
      <c r="C4" s="31" t="s">
        <v>145</v>
      </c>
      <c r="D4" s="31" t="s">
        <v>0</v>
      </c>
      <c r="E4" s="31" t="s">
        <v>156</v>
      </c>
      <c r="H4" s="77"/>
    </row>
    <row r="5" spans="2:8" ht="18" customHeight="1" x14ac:dyDescent="0.3">
      <c r="B5" s="91" t="s">
        <v>12</v>
      </c>
      <c r="C5" s="95"/>
      <c r="D5" s="95"/>
      <c r="E5" s="95"/>
      <c r="H5" s="64"/>
    </row>
    <row r="6" spans="2:8" ht="18" customHeight="1" x14ac:dyDescent="0.3">
      <c r="B6" s="92" t="s">
        <v>151</v>
      </c>
      <c r="C6" s="95"/>
      <c r="D6" s="95"/>
      <c r="E6" s="95"/>
      <c r="H6" s="64"/>
    </row>
    <row r="7" spans="2:8" ht="18" customHeight="1" x14ac:dyDescent="0.3">
      <c r="B7" s="93" t="s">
        <v>13</v>
      </c>
      <c r="C7" s="96">
        <v>68841</v>
      </c>
      <c r="D7" s="96">
        <v>2946082.19</v>
      </c>
      <c r="E7" s="96">
        <v>0</v>
      </c>
      <c r="H7" s="64"/>
    </row>
    <row r="8" spans="2:8" ht="18" customHeight="1" x14ac:dyDescent="0.3">
      <c r="B8" s="93" t="s">
        <v>435</v>
      </c>
      <c r="C8" s="96">
        <v>82042</v>
      </c>
      <c r="D8" s="96">
        <v>175564.74</v>
      </c>
      <c r="E8" s="96">
        <v>0</v>
      </c>
      <c r="H8" s="64"/>
    </row>
    <row r="9" spans="2:8" ht="18" customHeight="1" x14ac:dyDescent="0.3">
      <c r="B9" s="93" t="s">
        <v>24</v>
      </c>
      <c r="C9" s="96">
        <v>62643</v>
      </c>
      <c r="D9" s="96">
        <v>1076350.04</v>
      </c>
      <c r="E9" s="96">
        <v>0</v>
      </c>
      <c r="H9" s="64"/>
    </row>
    <row r="10" spans="2:8" ht="18" customHeight="1" x14ac:dyDescent="0.3">
      <c r="B10" s="92" t="s">
        <v>149</v>
      </c>
      <c r="C10" s="95"/>
      <c r="D10" s="95"/>
      <c r="E10" s="95"/>
      <c r="H10" s="64"/>
    </row>
    <row r="11" spans="2:8" ht="18" customHeight="1" x14ac:dyDescent="0.3">
      <c r="B11" s="93" t="s">
        <v>14</v>
      </c>
      <c r="C11" s="96">
        <v>20397</v>
      </c>
      <c r="D11" s="96">
        <v>0</v>
      </c>
      <c r="E11" s="96">
        <v>0</v>
      </c>
      <c r="H11" s="64"/>
    </row>
    <row r="12" spans="2:8" ht="18" customHeight="1" x14ac:dyDescent="0.3">
      <c r="B12" s="93" t="s">
        <v>23</v>
      </c>
      <c r="C12" s="96">
        <v>72</v>
      </c>
      <c r="D12" s="96">
        <v>2280.04</v>
      </c>
      <c r="E12" s="96">
        <v>0</v>
      </c>
      <c r="H12" s="64"/>
    </row>
    <row r="13" spans="2:8" ht="18" customHeight="1" x14ac:dyDescent="0.3">
      <c r="B13" s="93" t="s">
        <v>15</v>
      </c>
      <c r="C13" s="96">
        <v>25268</v>
      </c>
      <c r="D13" s="96">
        <v>0</v>
      </c>
      <c r="E13" s="96">
        <v>0</v>
      </c>
      <c r="H13" s="64"/>
    </row>
    <row r="14" spans="2:8" ht="18" customHeight="1" x14ac:dyDescent="0.3">
      <c r="B14" s="93" t="s">
        <v>16</v>
      </c>
      <c r="C14" s="96">
        <v>4329</v>
      </c>
      <c r="D14" s="96">
        <v>0</v>
      </c>
      <c r="E14" s="96">
        <v>0</v>
      </c>
      <c r="H14" s="64"/>
    </row>
    <row r="15" spans="2:8" ht="18" customHeight="1" x14ac:dyDescent="0.3">
      <c r="B15" s="93" t="s">
        <v>17</v>
      </c>
      <c r="C15" s="96">
        <v>849</v>
      </c>
      <c r="D15" s="96">
        <v>28653.279999999999</v>
      </c>
      <c r="E15" s="96">
        <v>0</v>
      </c>
      <c r="H15" s="64"/>
    </row>
    <row r="16" spans="2:8" ht="18" customHeight="1" x14ac:dyDescent="0.3">
      <c r="B16" s="93" t="s">
        <v>18</v>
      </c>
      <c r="C16" s="96">
        <v>372</v>
      </c>
      <c r="D16" s="96">
        <v>17814.189999999999</v>
      </c>
      <c r="E16" s="96">
        <v>0</v>
      </c>
      <c r="H16" s="64"/>
    </row>
    <row r="17" spans="2:8" ht="18" customHeight="1" x14ac:dyDescent="0.3">
      <c r="B17" s="93" t="s">
        <v>19</v>
      </c>
      <c r="C17" s="96">
        <v>2045</v>
      </c>
      <c r="D17" s="96">
        <v>25894.53</v>
      </c>
      <c r="E17" s="96">
        <v>0</v>
      </c>
      <c r="H17" s="64"/>
    </row>
    <row r="18" spans="2:8" ht="18" customHeight="1" x14ac:dyDescent="0.3">
      <c r="B18" s="93" t="s">
        <v>20</v>
      </c>
      <c r="C18" s="96">
        <v>701</v>
      </c>
      <c r="D18" s="96">
        <v>29781.49</v>
      </c>
      <c r="E18" s="96">
        <v>0</v>
      </c>
      <c r="H18" s="64"/>
    </row>
    <row r="19" spans="2:8" ht="18" customHeight="1" x14ac:dyDescent="0.3">
      <c r="B19" s="93" t="s">
        <v>21</v>
      </c>
      <c r="C19" s="96">
        <v>984</v>
      </c>
      <c r="D19" s="96">
        <v>26008.11</v>
      </c>
      <c r="E19" s="96">
        <v>0</v>
      </c>
      <c r="H19" s="64"/>
    </row>
    <row r="20" spans="2:8" ht="18" customHeight="1" x14ac:dyDescent="0.3">
      <c r="B20" s="93" t="s">
        <v>22</v>
      </c>
      <c r="C20" s="96">
        <v>1190</v>
      </c>
      <c r="D20" s="96">
        <v>14970.88</v>
      </c>
      <c r="E20" s="96">
        <v>0</v>
      </c>
      <c r="H20" s="64"/>
    </row>
    <row r="21" spans="2:8" ht="18" customHeight="1" x14ac:dyDescent="0.3">
      <c r="B21" s="92" t="s">
        <v>150</v>
      </c>
      <c r="C21" s="95"/>
      <c r="D21" s="95"/>
      <c r="E21" s="95"/>
      <c r="H21" s="64"/>
    </row>
    <row r="22" spans="2:8" ht="18" customHeight="1" x14ac:dyDescent="0.3">
      <c r="B22" s="93" t="s">
        <v>431</v>
      </c>
      <c r="C22" s="96">
        <v>1003</v>
      </c>
      <c r="D22" s="96">
        <v>0</v>
      </c>
      <c r="E22" s="96">
        <v>56264.9</v>
      </c>
      <c r="H22" s="64"/>
    </row>
    <row r="23" spans="2:8" ht="18" customHeight="1" x14ac:dyDescent="0.3">
      <c r="B23" s="93" t="s">
        <v>433</v>
      </c>
      <c r="C23" s="96">
        <v>6249</v>
      </c>
      <c r="D23" s="96">
        <v>202794.48</v>
      </c>
      <c r="E23" s="96">
        <v>0</v>
      </c>
      <c r="H23" s="64"/>
    </row>
    <row r="24" spans="2:8" ht="18" customHeight="1" x14ac:dyDescent="0.3">
      <c r="B24" s="93" t="s">
        <v>432</v>
      </c>
      <c r="C24" s="96">
        <v>2647</v>
      </c>
      <c r="D24" s="96">
        <v>0</v>
      </c>
      <c r="E24" s="96">
        <v>191649.55</v>
      </c>
      <c r="H24" s="64"/>
    </row>
    <row r="25" spans="2:8" ht="18" customHeight="1" x14ac:dyDescent="0.3">
      <c r="B25" s="93" t="s">
        <v>434</v>
      </c>
      <c r="C25" s="96">
        <v>9451</v>
      </c>
      <c r="D25" s="96">
        <v>490807.59</v>
      </c>
      <c r="E25" s="96">
        <v>0</v>
      </c>
      <c r="H25" s="64"/>
    </row>
    <row r="26" spans="2:8" ht="18" customHeight="1" x14ac:dyDescent="0.3">
      <c r="B26" s="93" t="s">
        <v>155</v>
      </c>
      <c r="C26" s="96">
        <v>11881</v>
      </c>
      <c r="D26" s="96">
        <v>402899.84</v>
      </c>
      <c r="E26" s="96">
        <v>0</v>
      </c>
      <c r="H26" s="64"/>
    </row>
    <row r="27" spans="2:8" ht="18" customHeight="1" x14ac:dyDescent="0.3">
      <c r="B27" s="93" t="s">
        <v>25</v>
      </c>
      <c r="C27" s="96">
        <v>7344</v>
      </c>
      <c r="D27" s="96">
        <v>284041.49</v>
      </c>
      <c r="E27" s="96">
        <v>0</v>
      </c>
      <c r="H27" s="64"/>
    </row>
    <row r="28" spans="2:8" ht="18" customHeight="1" x14ac:dyDescent="0.3">
      <c r="B28" s="93" t="s">
        <v>26</v>
      </c>
      <c r="C28" s="96">
        <v>7267</v>
      </c>
      <c r="D28" s="96">
        <v>110196.19</v>
      </c>
      <c r="E28" s="96">
        <v>0</v>
      </c>
      <c r="H28" s="64"/>
    </row>
    <row r="29" spans="2:8" ht="18" customHeight="1" x14ac:dyDescent="0.3">
      <c r="B29" s="93" t="s">
        <v>27</v>
      </c>
      <c r="C29" s="96">
        <v>1836</v>
      </c>
      <c r="D29" s="96">
        <v>341715.15</v>
      </c>
      <c r="E29" s="96">
        <v>0</v>
      </c>
      <c r="H29" s="64"/>
    </row>
    <row r="30" spans="2:8" ht="18" customHeight="1" x14ac:dyDescent="0.3">
      <c r="B30" s="93" t="s">
        <v>28</v>
      </c>
      <c r="C30" s="96">
        <v>253</v>
      </c>
      <c r="D30" s="96">
        <v>7545.57</v>
      </c>
      <c r="E30" s="96">
        <v>0</v>
      </c>
      <c r="H30" s="64"/>
    </row>
    <row r="31" spans="2:8" ht="18" customHeight="1" x14ac:dyDescent="0.3">
      <c r="B31" s="93" t="s">
        <v>29</v>
      </c>
      <c r="C31" s="96">
        <v>2858</v>
      </c>
      <c r="D31" s="96">
        <v>0</v>
      </c>
      <c r="E31" s="96">
        <v>433611</v>
      </c>
      <c r="H31" s="64"/>
    </row>
    <row r="32" spans="2:8" ht="18" customHeight="1" x14ac:dyDescent="0.3">
      <c r="B32" s="93" t="s">
        <v>30</v>
      </c>
      <c r="C32" s="96">
        <v>1360</v>
      </c>
      <c r="D32" s="96">
        <v>0</v>
      </c>
      <c r="E32" s="96">
        <v>443842.29</v>
      </c>
      <c r="H32" s="64"/>
    </row>
    <row r="33" spans="2:8" ht="18" customHeight="1" x14ac:dyDescent="0.3">
      <c r="B33" s="93" t="s">
        <v>31</v>
      </c>
      <c r="C33" s="96">
        <v>1296</v>
      </c>
      <c r="D33" s="96">
        <v>0</v>
      </c>
      <c r="E33" s="96">
        <v>325422.87</v>
      </c>
      <c r="H33" s="64"/>
    </row>
    <row r="34" spans="2:8" ht="18" customHeight="1" x14ac:dyDescent="0.3">
      <c r="B34" s="93" t="s">
        <v>32</v>
      </c>
      <c r="C34" s="96">
        <v>4682</v>
      </c>
      <c r="D34" s="96">
        <v>918895.41</v>
      </c>
      <c r="E34" s="96">
        <v>0</v>
      </c>
      <c r="H34" s="64"/>
    </row>
    <row r="35" spans="2:8" ht="18" customHeight="1" x14ac:dyDescent="0.3">
      <c r="B35" s="91" t="s">
        <v>33</v>
      </c>
      <c r="C35" s="95"/>
      <c r="D35" s="95"/>
      <c r="E35" s="95"/>
      <c r="H35" s="64"/>
    </row>
    <row r="36" spans="2:8" ht="18" customHeight="1" x14ac:dyDescent="0.3">
      <c r="B36" s="92" t="s">
        <v>152</v>
      </c>
      <c r="C36" s="95"/>
      <c r="D36" s="95"/>
      <c r="E36" s="95"/>
      <c r="H36" s="64"/>
    </row>
    <row r="37" spans="2:8" ht="18" customHeight="1" x14ac:dyDescent="0.3">
      <c r="B37" s="93" t="s">
        <v>34</v>
      </c>
      <c r="C37" s="96">
        <v>147</v>
      </c>
      <c r="D37" s="96">
        <v>10552.21</v>
      </c>
      <c r="E37" s="96">
        <v>0</v>
      </c>
      <c r="H37" s="64"/>
    </row>
    <row r="38" spans="2:8" ht="18" customHeight="1" x14ac:dyDescent="0.3">
      <c r="B38" s="93" t="s">
        <v>35</v>
      </c>
      <c r="C38" s="96">
        <v>6763</v>
      </c>
      <c r="D38" s="96">
        <v>217423.22</v>
      </c>
      <c r="E38" s="96">
        <v>0</v>
      </c>
      <c r="H38" s="64"/>
    </row>
    <row r="39" spans="2:8" ht="18" customHeight="1" x14ac:dyDescent="0.3">
      <c r="B39" s="93" t="s">
        <v>36</v>
      </c>
      <c r="C39" s="96">
        <v>659</v>
      </c>
      <c r="D39" s="96">
        <v>63004.4</v>
      </c>
      <c r="E39" s="96">
        <v>0</v>
      </c>
      <c r="H39" s="64"/>
    </row>
    <row r="40" spans="2:8" ht="18" customHeight="1" x14ac:dyDescent="0.3">
      <c r="B40" s="93" t="s">
        <v>37</v>
      </c>
      <c r="C40" s="96">
        <v>1078</v>
      </c>
      <c r="D40" s="96">
        <v>132154.51</v>
      </c>
      <c r="E40" s="96">
        <v>0</v>
      </c>
      <c r="H40" s="64"/>
    </row>
    <row r="41" spans="2:8" ht="18" customHeight="1" x14ac:dyDescent="0.3">
      <c r="B41" s="93" t="s">
        <v>436</v>
      </c>
      <c r="C41" s="96">
        <v>2805</v>
      </c>
      <c r="D41" s="96">
        <v>287885.99</v>
      </c>
      <c r="E41" s="96">
        <v>0</v>
      </c>
      <c r="H41" s="64"/>
    </row>
    <row r="42" spans="2:8" ht="18" customHeight="1" x14ac:dyDescent="0.3">
      <c r="B42" s="93" t="s">
        <v>38</v>
      </c>
      <c r="C42" s="96">
        <v>1501</v>
      </c>
      <c r="D42" s="96">
        <v>7840.48</v>
      </c>
      <c r="E42" s="96">
        <v>0</v>
      </c>
      <c r="H42" s="64"/>
    </row>
    <row r="43" spans="2:8" ht="18" customHeight="1" x14ac:dyDescent="0.3">
      <c r="B43" s="93" t="s">
        <v>39</v>
      </c>
      <c r="C43" s="96">
        <v>3551</v>
      </c>
      <c r="D43" s="96">
        <v>9959.3700000000008</v>
      </c>
      <c r="E43" s="96">
        <v>0</v>
      </c>
      <c r="H43" s="64"/>
    </row>
    <row r="44" spans="2:8" ht="18" customHeight="1" x14ac:dyDescent="0.3">
      <c r="B44" s="93" t="s">
        <v>40</v>
      </c>
      <c r="C44" s="96">
        <v>23583</v>
      </c>
      <c r="D44" s="96">
        <v>90304.99</v>
      </c>
      <c r="E44" s="96">
        <v>0</v>
      </c>
      <c r="H44" s="64"/>
    </row>
    <row r="45" spans="2:8" ht="18" customHeight="1" x14ac:dyDescent="0.3">
      <c r="B45" s="93" t="s">
        <v>41</v>
      </c>
      <c r="C45" s="96">
        <v>5</v>
      </c>
      <c r="D45" s="96">
        <v>8.35</v>
      </c>
      <c r="E45" s="96">
        <v>0</v>
      </c>
      <c r="H45" s="64"/>
    </row>
    <row r="46" spans="2:8" ht="18" customHeight="1" x14ac:dyDescent="0.3">
      <c r="B46" s="93" t="s">
        <v>42</v>
      </c>
      <c r="C46" s="96">
        <v>945</v>
      </c>
      <c r="D46" s="96">
        <v>4028.45</v>
      </c>
      <c r="E46" s="96">
        <v>0</v>
      </c>
      <c r="H46" s="64"/>
    </row>
    <row r="47" spans="2:8" ht="18" customHeight="1" x14ac:dyDescent="0.3">
      <c r="B47" s="93" t="s">
        <v>43</v>
      </c>
      <c r="C47" s="96">
        <v>771</v>
      </c>
      <c r="D47" s="96">
        <v>1668.42</v>
      </c>
      <c r="E47" s="96">
        <v>0</v>
      </c>
      <c r="H47" s="64"/>
    </row>
    <row r="48" spans="2:8" ht="18" customHeight="1" x14ac:dyDescent="0.3">
      <c r="B48" s="93" t="s">
        <v>44</v>
      </c>
      <c r="C48" s="96">
        <v>2268</v>
      </c>
      <c r="D48" s="96">
        <v>8060.44</v>
      </c>
      <c r="E48" s="96">
        <v>0</v>
      </c>
      <c r="H48" s="64"/>
    </row>
    <row r="49" spans="2:8" ht="18" customHeight="1" x14ac:dyDescent="0.3">
      <c r="B49" s="93" t="s">
        <v>45</v>
      </c>
      <c r="C49" s="96">
        <v>6228</v>
      </c>
      <c r="D49" s="96">
        <v>14855.81</v>
      </c>
      <c r="E49" s="96">
        <v>0</v>
      </c>
      <c r="H49" s="64"/>
    </row>
    <row r="50" spans="2:8" ht="18" customHeight="1" x14ac:dyDescent="0.3">
      <c r="B50" s="93" t="s">
        <v>46</v>
      </c>
      <c r="C50" s="96">
        <v>53749</v>
      </c>
      <c r="D50" s="96">
        <v>309562.03999999998</v>
      </c>
      <c r="E50" s="96">
        <v>0</v>
      </c>
      <c r="H50" s="64"/>
    </row>
    <row r="51" spans="2:8" ht="18" customHeight="1" x14ac:dyDescent="0.3">
      <c r="B51" s="93" t="s">
        <v>47</v>
      </c>
      <c r="C51" s="96">
        <v>6396</v>
      </c>
      <c r="D51" s="96">
        <v>0</v>
      </c>
      <c r="E51" s="96">
        <v>83307.377999999997</v>
      </c>
      <c r="H51" s="64"/>
    </row>
    <row r="52" spans="2:8" ht="18" customHeight="1" x14ac:dyDescent="0.3">
      <c r="B52" s="91" t="s">
        <v>48</v>
      </c>
      <c r="C52" s="95"/>
      <c r="D52" s="95"/>
      <c r="E52" s="95"/>
      <c r="H52" s="64"/>
    </row>
    <row r="53" spans="2:8" ht="18" customHeight="1" x14ac:dyDescent="0.3">
      <c r="B53" s="92" t="s">
        <v>152</v>
      </c>
      <c r="C53" s="95"/>
      <c r="D53" s="95"/>
      <c r="E53" s="95"/>
      <c r="H53" s="64"/>
    </row>
    <row r="54" spans="2:8" ht="18" customHeight="1" x14ac:dyDescent="0.3">
      <c r="B54" s="93" t="s">
        <v>49</v>
      </c>
      <c r="C54" s="96">
        <v>52</v>
      </c>
      <c r="D54" s="96">
        <v>25051.49</v>
      </c>
      <c r="E54" s="96">
        <v>0</v>
      </c>
      <c r="H54" s="64"/>
    </row>
    <row r="55" spans="2:8" ht="18" customHeight="1" x14ac:dyDescent="0.3">
      <c r="B55" s="93" t="s">
        <v>50</v>
      </c>
      <c r="C55" s="96">
        <v>446</v>
      </c>
      <c r="D55" s="96">
        <v>982.29</v>
      </c>
      <c r="E55" s="96">
        <v>0</v>
      </c>
      <c r="H55" s="64"/>
    </row>
    <row r="56" spans="2:8" ht="18" customHeight="1" x14ac:dyDescent="0.3">
      <c r="B56" s="93" t="s">
        <v>51</v>
      </c>
      <c r="C56" s="96">
        <v>211</v>
      </c>
      <c r="D56" s="96">
        <v>377.5</v>
      </c>
      <c r="E56" s="96">
        <v>0</v>
      </c>
      <c r="H56" s="64"/>
    </row>
    <row r="57" spans="2:8" ht="18" customHeight="1" x14ac:dyDescent="0.3">
      <c r="B57" s="93" t="s">
        <v>52</v>
      </c>
      <c r="C57" s="96">
        <v>2</v>
      </c>
      <c r="D57" s="96">
        <v>21.17</v>
      </c>
      <c r="E57" s="96">
        <v>0</v>
      </c>
      <c r="H57" s="64"/>
    </row>
    <row r="58" spans="2:8" ht="18" customHeight="1" x14ac:dyDescent="0.3">
      <c r="B58" s="93" t="s">
        <v>53</v>
      </c>
      <c r="C58" s="96">
        <v>101</v>
      </c>
      <c r="D58" s="96">
        <v>1081.18</v>
      </c>
      <c r="E58" s="96">
        <v>0</v>
      </c>
      <c r="H58" s="64"/>
    </row>
    <row r="59" spans="2:8" ht="18" customHeight="1" x14ac:dyDescent="0.3">
      <c r="B59" s="93" t="s">
        <v>54</v>
      </c>
      <c r="C59" s="96">
        <v>339</v>
      </c>
      <c r="D59" s="96">
        <v>46796.7</v>
      </c>
      <c r="E59" s="96">
        <v>0</v>
      </c>
      <c r="H59" s="64"/>
    </row>
    <row r="60" spans="2:8" ht="18" customHeight="1" x14ac:dyDescent="0.3">
      <c r="B60" s="93" t="s">
        <v>55</v>
      </c>
      <c r="C60" s="96">
        <v>10</v>
      </c>
      <c r="D60" s="96">
        <v>833.54</v>
      </c>
      <c r="E60" s="96">
        <v>0</v>
      </c>
      <c r="H60" s="64"/>
    </row>
    <row r="61" spans="2:8" ht="18" customHeight="1" x14ac:dyDescent="0.3">
      <c r="B61" s="93" t="s">
        <v>56</v>
      </c>
      <c r="C61" s="96">
        <v>139</v>
      </c>
      <c r="D61" s="96">
        <v>5160.84</v>
      </c>
      <c r="E61" s="96">
        <v>0</v>
      </c>
      <c r="H61" s="64"/>
    </row>
    <row r="62" spans="2:8" ht="18" customHeight="1" x14ac:dyDescent="0.3">
      <c r="B62" s="93" t="s">
        <v>57</v>
      </c>
      <c r="C62" s="96">
        <v>34</v>
      </c>
      <c r="D62" s="96">
        <v>1024.18</v>
      </c>
      <c r="E62" s="96">
        <v>0</v>
      </c>
      <c r="H62" s="64"/>
    </row>
    <row r="63" spans="2:8" ht="18" customHeight="1" x14ac:dyDescent="0.3">
      <c r="B63" s="93" t="s">
        <v>58</v>
      </c>
      <c r="C63" s="96">
        <v>724</v>
      </c>
      <c r="D63" s="96">
        <v>5387.26</v>
      </c>
      <c r="E63" s="96">
        <v>0</v>
      </c>
      <c r="H63" s="64"/>
    </row>
    <row r="64" spans="2:8" ht="18" customHeight="1" x14ac:dyDescent="0.3">
      <c r="B64" s="93" t="s">
        <v>59</v>
      </c>
      <c r="C64" s="96">
        <v>62</v>
      </c>
      <c r="D64" s="96">
        <v>14247.95</v>
      </c>
      <c r="E64" s="96">
        <v>0</v>
      </c>
      <c r="H64" s="64"/>
    </row>
    <row r="65" spans="2:8" ht="18" customHeight="1" x14ac:dyDescent="0.3">
      <c r="B65" s="93" t="s">
        <v>60</v>
      </c>
      <c r="C65" s="96">
        <v>3412</v>
      </c>
      <c r="D65" s="96">
        <v>0</v>
      </c>
      <c r="E65" s="96">
        <v>77363.25</v>
      </c>
      <c r="H65" s="64"/>
    </row>
    <row r="66" spans="2:8" ht="18" customHeight="1" x14ac:dyDescent="0.3">
      <c r="B66" s="93" t="s">
        <v>61</v>
      </c>
      <c r="C66" s="96">
        <v>601</v>
      </c>
      <c r="D66" s="96">
        <v>20359.16</v>
      </c>
      <c r="E66" s="96">
        <v>0</v>
      </c>
      <c r="H66" s="64"/>
    </row>
    <row r="67" spans="2:8" ht="18" customHeight="1" x14ac:dyDescent="0.3">
      <c r="B67" s="93" t="s">
        <v>62</v>
      </c>
      <c r="C67" s="96">
        <v>7</v>
      </c>
      <c r="D67" s="96">
        <v>162.78</v>
      </c>
      <c r="E67" s="96">
        <v>0</v>
      </c>
      <c r="H67" s="64"/>
    </row>
    <row r="68" spans="2:8" ht="18" customHeight="1" x14ac:dyDescent="0.3">
      <c r="B68" s="93" t="s">
        <v>63</v>
      </c>
      <c r="C68" s="96">
        <v>79</v>
      </c>
      <c r="D68" s="96">
        <v>5133.78</v>
      </c>
      <c r="E68" s="96">
        <v>0</v>
      </c>
      <c r="H68" s="64"/>
    </row>
    <row r="69" spans="2:8" ht="18" customHeight="1" x14ac:dyDescent="0.3">
      <c r="B69" s="93" t="s">
        <v>64</v>
      </c>
      <c r="C69" s="96">
        <v>13</v>
      </c>
      <c r="D69" s="96">
        <v>627.05999999999995</v>
      </c>
      <c r="E69" s="96">
        <v>0</v>
      </c>
      <c r="H69" s="64"/>
    </row>
    <row r="70" spans="2:8" ht="18" customHeight="1" x14ac:dyDescent="0.3">
      <c r="B70" s="91" t="s">
        <v>65</v>
      </c>
      <c r="C70" s="95"/>
      <c r="D70" s="95"/>
      <c r="E70" s="95"/>
      <c r="H70" s="64"/>
    </row>
    <row r="71" spans="2:8" ht="18" customHeight="1" x14ac:dyDescent="0.3">
      <c r="B71" s="92" t="s">
        <v>152</v>
      </c>
      <c r="C71" s="95"/>
      <c r="D71" s="95"/>
      <c r="E71" s="95"/>
      <c r="H71" s="64"/>
    </row>
    <row r="72" spans="2:8" ht="18" customHeight="1" x14ac:dyDescent="0.3">
      <c r="B72" s="93" t="s">
        <v>66</v>
      </c>
      <c r="C72" s="96">
        <v>3973</v>
      </c>
      <c r="D72" s="96">
        <v>31992.83</v>
      </c>
      <c r="E72" s="96">
        <v>0</v>
      </c>
      <c r="H72" s="64"/>
    </row>
    <row r="73" spans="2:8" ht="18" customHeight="1" x14ac:dyDescent="0.3">
      <c r="B73" s="93" t="s">
        <v>67</v>
      </c>
      <c r="C73" s="96">
        <v>5082</v>
      </c>
      <c r="D73" s="96">
        <v>314901.75</v>
      </c>
      <c r="E73" s="96">
        <v>0</v>
      </c>
      <c r="H73" s="64"/>
    </row>
    <row r="74" spans="2:8" ht="18" customHeight="1" x14ac:dyDescent="0.3">
      <c r="B74" s="93" t="s">
        <v>68</v>
      </c>
      <c r="C74" s="96">
        <v>1100</v>
      </c>
      <c r="D74" s="96">
        <v>74632.59</v>
      </c>
      <c r="E74" s="96">
        <v>0</v>
      </c>
      <c r="H74" s="64"/>
    </row>
    <row r="75" spans="2:8" ht="18" customHeight="1" x14ac:dyDescent="0.3">
      <c r="B75" s="91" t="s">
        <v>69</v>
      </c>
      <c r="C75" s="95"/>
      <c r="D75" s="95"/>
      <c r="E75" s="95"/>
      <c r="H75" s="64"/>
    </row>
    <row r="76" spans="2:8" ht="18" customHeight="1" x14ac:dyDescent="0.3">
      <c r="B76" s="92" t="s">
        <v>153</v>
      </c>
      <c r="C76" s="95"/>
      <c r="D76" s="95"/>
      <c r="E76" s="95"/>
      <c r="H76" s="64"/>
    </row>
    <row r="77" spans="2:8" ht="18" customHeight="1" x14ac:dyDescent="0.3">
      <c r="B77" s="93" t="s">
        <v>70</v>
      </c>
      <c r="C77" s="96">
        <v>101942</v>
      </c>
      <c r="D77" s="96">
        <v>738620</v>
      </c>
      <c r="E77" s="96">
        <v>0</v>
      </c>
      <c r="H77" s="64"/>
    </row>
    <row r="78" spans="2:8" ht="18" customHeight="1" x14ac:dyDescent="0.3">
      <c r="B78" s="93" t="s">
        <v>71</v>
      </c>
      <c r="C78" s="96">
        <v>29453</v>
      </c>
      <c r="D78" s="96">
        <v>2062191.3</v>
      </c>
      <c r="E78" s="96">
        <v>0</v>
      </c>
      <c r="H78" s="64"/>
    </row>
    <row r="79" spans="2:8" ht="18" customHeight="1" x14ac:dyDescent="0.3">
      <c r="B79" s="93" t="s">
        <v>72</v>
      </c>
      <c r="C79" s="96">
        <v>2073</v>
      </c>
      <c r="D79" s="96">
        <v>9100.36</v>
      </c>
      <c r="E79" s="96">
        <v>0</v>
      </c>
      <c r="H79" s="64"/>
    </row>
    <row r="80" spans="2:8" ht="18" customHeight="1" x14ac:dyDescent="0.3">
      <c r="B80" s="91" t="s">
        <v>73</v>
      </c>
      <c r="C80" s="95"/>
      <c r="D80" s="95"/>
      <c r="E80" s="95"/>
      <c r="H80" s="64"/>
    </row>
    <row r="81" spans="2:8" ht="18" customHeight="1" x14ac:dyDescent="0.3">
      <c r="B81" s="92" t="s">
        <v>154</v>
      </c>
      <c r="C81" s="95"/>
      <c r="D81" s="95"/>
      <c r="E81" s="95"/>
      <c r="H81" s="64"/>
    </row>
    <row r="82" spans="2:8" ht="18" customHeight="1" x14ac:dyDescent="0.3">
      <c r="B82" s="93" t="s">
        <v>74</v>
      </c>
      <c r="C82" s="96">
        <v>11</v>
      </c>
      <c r="D82" s="96">
        <v>74.569999999999993</v>
      </c>
      <c r="E82" s="96">
        <v>0</v>
      </c>
      <c r="H82" s="64"/>
    </row>
    <row r="83" spans="2:8" ht="18" customHeight="1" x14ac:dyDescent="0.3">
      <c r="B83" s="93" t="s">
        <v>75</v>
      </c>
      <c r="C83" s="96">
        <v>117</v>
      </c>
      <c r="D83" s="96">
        <v>2796.78</v>
      </c>
      <c r="E83" s="96">
        <v>0</v>
      </c>
      <c r="H83" s="64"/>
    </row>
    <row r="84" spans="2:8" ht="18" customHeight="1" x14ac:dyDescent="0.3">
      <c r="B84" s="93" t="s">
        <v>76</v>
      </c>
      <c r="C84" s="96">
        <v>25</v>
      </c>
      <c r="D84" s="96">
        <v>1186.1500000000001</v>
      </c>
      <c r="E84" s="96">
        <v>0</v>
      </c>
      <c r="H84" s="64"/>
    </row>
    <row r="85" spans="2:8" ht="18" customHeight="1" x14ac:dyDescent="0.3">
      <c r="B85" s="93" t="s">
        <v>77</v>
      </c>
      <c r="C85" s="96">
        <v>285</v>
      </c>
      <c r="D85" s="96">
        <v>8879.73</v>
      </c>
      <c r="E85" s="96">
        <v>0</v>
      </c>
      <c r="H85" s="64"/>
    </row>
    <row r="86" spans="2:8" ht="18" customHeight="1" x14ac:dyDescent="0.3">
      <c r="B86" s="93" t="s">
        <v>78</v>
      </c>
      <c r="C86" s="96">
        <v>1778</v>
      </c>
      <c r="D86" s="96">
        <v>25886.560000000001</v>
      </c>
      <c r="E86" s="96">
        <v>0</v>
      </c>
      <c r="H86" s="64"/>
    </row>
    <row r="87" spans="2:8" ht="18" customHeight="1" x14ac:dyDescent="0.3">
      <c r="B87" s="91" t="s">
        <v>79</v>
      </c>
      <c r="C87" s="95"/>
      <c r="D87" s="95"/>
      <c r="E87" s="95"/>
      <c r="H87" s="64"/>
    </row>
    <row r="88" spans="2:8" ht="18" customHeight="1" x14ac:dyDescent="0.3">
      <c r="B88" s="92" t="s">
        <v>153</v>
      </c>
      <c r="C88" s="95"/>
      <c r="D88" s="95"/>
      <c r="E88" s="95"/>
      <c r="H88" s="64"/>
    </row>
    <row r="89" spans="2:8" ht="18" customHeight="1" x14ac:dyDescent="0.3">
      <c r="B89" s="93" t="s">
        <v>90</v>
      </c>
      <c r="C89" s="96">
        <v>12113</v>
      </c>
      <c r="D89" s="96">
        <v>2892.22</v>
      </c>
      <c r="E89" s="96">
        <v>0</v>
      </c>
      <c r="H89" s="64"/>
    </row>
    <row r="90" spans="2:8" ht="18" customHeight="1" x14ac:dyDescent="0.3">
      <c r="B90" s="93" t="s">
        <v>91</v>
      </c>
      <c r="C90" s="96">
        <v>101</v>
      </c>
      <c r="D90" s="96">
        <v>146.27000000000001</v>
      </c>
      <c r="E90" s="96">
        <v>0</v>
      </c>
      <c r="H90" s="64"/>
    </row>
    <row r="91" spans="2:8" ht="18" customHeight="1" x14ac:dyDescent="0.3">
      <c r="B91" s="92" t="s">
        <v>152</v>
      </c>
      <c r="C91" s="95"/>
      <c r="D91" s="95"/>
      <c r="E91" s="95"/>
      <c r="H91" s="64"/>
    </row>
    <row r="92" spans="2:8" ht="18" customHeight="1" x14ac:dyDescent="0.3">
      <c r="B92" s="93" t="s">
        <v>80</v>
      </c>
      <c r="C92" s="96">
        <v>5</v>
      </c>
      <c r="D92" s="96">
        <v>148.02000000000001</v>
      </c>
      <c r="E92" s="96">
        <v>0</v>
      </c>
      <c r="H92" s="64"/>
    </row>
    <row r="93" spans="2:8" ht="18" customHeight="1" x14ac:dyDescent="0.3">
      <c r="B93" s="93" t="s">
        <v>81</v>
      </c>
      <c r="C93" s="96">
        <v>3</v>
      </c>
      <c r="D93" s="96">
        <v>5.48</v>
      </c>
      <c r="E93" s="96">
        <v>0</v>
      </c>
      <c r="H93" s="64"/>
    </row>
    <row r="94" spans="2:8" ht="18" customHeight="1" x14ac:dyDescent="0.3">
      <c r="B94" s="93" t="s">
        <v>82</v>
      </c>
      <c r="C94" s="96">
        <v>818</v>
      </c>
      <c r="D94" s="96">
        <v>317.45999999999998</v>
      </c>
      <c r="E94" s="96">
        <v>0</v>
      </c>
      <c r="H94" s="64"/>
    </row>
    <row r="95" spans="2:8" ht="18" customHeight="1" x14ac:dyDescent="0.3">
      <c r="B95" s="93" t="s">
        <v>83</v>
      </c>
      <c r="C95" s="96">
        <v>31</v>
      </c>
      <c r="D95" s="96">
        <v>18.649999999999999</v>
      </c>
      <c r="E95" s="96">
        <v>0</v>
      </c>
      <c r="H95" s="64"/>
    </row>
    <row r="96" spans="2:8" ht="18" customHeight="1" x14ac:dyDescent="0.3">
      <c r="B96" s="93" t="s">
        <v>84</v>
      </c>
      <c r="C96" s="96">
        <v>116</v>
      </c>
      <c r="D96" s="96">
        <v>144.59</v>
      </c>
      <c r="E96" s="96">
        <v>0</v>
      </c>
      <c r="H96" s="64"/>
    </row>
    <row r="97" spans="2:8" ht="18" customHeight="1" x14ac:dyDescent="0.3">
      <c r="B97" s="93" t="s">
        <v>85</v>
      </c>
      <c r="C97" s="96">
        <v>67</v>
      </c>
      <c r="D97" s="96">
        <v>44.21</v>
      </c>
      <c r="E97" s="96">
        <v>0</v>
      </c>
      <c r="H97" s="64"/>
    </row>
    <row r="98" spans="2:8" ht="18" customHeight="1" x14ac:dyDescent="0.3">
      <c r="B98" s="93" t="s">
        <v>86</v>
      </c>
      <c r="C98" s="96">
        <v>19</v>
      </c>
      <c r="D98" s="96">
        <v>13.51</v>
      </c>
      <c r="E98" s="96">
        <v>0</v>
      </c>
      <c r="H98" s="64"/>
    </row>
    <row r="99" spans="2:8" ht="18" customHeight="1" x14ac:dyDescent="0.3">
      <c r="B99" s="93" t="s">
        <v>87</v>
      </c>
      <c r="C99" s="96">
        <v>26</v>
      </c>
      <c r="D99" s="96">
        <v>11.75</v>
      </c>
      <c r="E99" s="96">
        <v>0</v>
      </c>
      <c r="H99" s="64"/>
    </row>
    <row r="100" spans="2:8" ht="18" customHeight="1" x14ac:dyDescent="0.3">
      <c r="B100" s="93" t="s">
        <v>88</v>
      </c>
      <c r="C100" s="96">
        <v>5</v>
      </c>
      <c r="D100" s="96">
        <v>3.67</v>
      </c>
      <c r="E100" s="96">
        <v>0</v>
      </c>
      <c r="H100" s="64"/>
    </row>
    <row r="101" spans="2:8" ht="18" customHeight="1" x14ac:dyDescent="0.3">
      <c r="B101" s="93" t="s">
        <v>89</v>
      </c>
      <c r="C101" s="96">
        <v>27</v>
      </c>
      <c r="D101" s="96">
        <v>1501.37</v>
      </c>
      <c r="E101" s="96">
        <v>0</v>
      </c>
      <c r="H101" s="64"/>
    </row>
    <row r="102" spans="2:8" ht="18" customHeight="1" x14ac:dyDescent="0.3">
      <c r="B102" s="91" t="s">
        <v>157</v>
      </c>
      <c r="C102" s="95"/>
      <c r="D102" s="95"/>
      <c r="E102" s="95"/>
      <c r="H102" s="64"/>
    </row>
    <row r="103" spans="2:8" ht="18" customHeight="1" x14ac:dyDescent="0.3">
      <c r="B103" s="94" t="s">
        <v>154</v>
      </c>
      <c r="C103" s="95"/>
      <c r="D103" s="95"/>
      <c r="E103" s="95"/>
      <c r="H103" s="64"/>
    </row>
    <row r="104" spans="2:8" ht="18" customHeight="1" x14ac:dyDescent="0.3">
      <c r="B104" s="93" t="s">
        <v>92</v>
      </c>
      <c r="C104" s="96">
        <v>7</v>
      </c>
      <c r="D104" s="96">
        <v>428.86</v>
      </c>
      <c r="E104" s="96">
        <v>0</v>
      </c>
      <c r="H104" s="64"/>
    </row>
    <row r="105" spans="2:8" ht="18" customHeight="1" x14ac:dyDescent="0.3">
      <c r="B105" s="91" t="s">
        <v>148</v>
      </c>
      <c r="C105" s="95"/>
      <c r="D105" s="95"/>
      <c r="E105" s="95"/>
      <c r="H105" s="64"/>
    </row>
    <row r="106" spans="2:8" ht="18" customHeight="1" x14ac:dyDescent="0.3">
      <c r="B106" s="92" t="s">
        <v>148</v>
      </c>
      <c r="C106" s="95"/>
      <c r="D106" s="95"/>
      <c r="E106" s="95"/>
      <c r="H106" s="64"/>
    </row>
    <row r="107" spans="2:8" ht="18" customHeight="1" x14ac:dyDescent="0.3">
      <c r="B107" s="93" t="s">
        <v>93</v>
      </c>
      <c r="C107" s="96">
        <v>3375</v>
      </c>
      <c r="D107" s="96">
        <v>629.44000000000005</v>
      </c>
      <c r="E107" s="96">
        <v>0</v>
      </c>
      <c r="H107" s="64"/>
    </row>
    <row r="108" spans="2:8" ht="18" customHeight="1" x14ac:dyDescent="0.3">
      <c r="B108" s="93" t="s">
        <v>94</v>
      </c>
      <c r="C108" s="96">
        <v>12225</v>
      </c>
      <c r="D108" s="96">
        <v>3071.44</v>
      </c>
      <c r="E108" s="96">
        <v>0</v>
      </c>
      <c r="H108" s="64"/>
    </row>
    <row r="109" spans="2:8" ht="18" customHeight="1" x14ac:dyDescent="0.3">
      <c r="B109" s="93" t="s">
        <v>95</v>
      </c>
      <c r="C109" s="96">
        <v>1138</v>
      </c>
      <c r="D109" s="96">
        <v>301.52</v>
      </c>
      <c r="E109" s="96">
        <v>0</v>
      </c>
      <c r="H109" s="64"/>
    </row>
    <row r="110" spans="2:8" ht="18" customHeight="1" x14ac:dyDescent="0.3">
      <c r="B110"/>
      <c r="C110"/>
      <c r="D110"/>
      <c r="E110"/>
      <c r="H110" s="64"/>
    </row>
    <row r="111" spans="2:8" ht="18" customHeight="1" x14ac:dyDescent="0.3">
      <c r="B111"/>
      <c r="C111"/>
      <c r="D111"/>
      <c r="E111"/>
      <c r="H111" s="64"/>
    </row>
    <row r="112" spans="2:8" ht="18" customHeight="1" x14ac:dyDescent="0.3">
      <c r="B112"/>
      <c r="C112"/>
      <c r="D112"/>
      <c r="E112"/>
      <c r="H112" s="64"/>
    </row>
    <row r="113" spans="2:8" ht="18" customHeight="1" x14ac:dyDescent="0.3">
      <c r="B113" s="19"/>
      <c r="C113" s="19"/>
      <c r="D113" s="19"/>
      <c r="E113" s="19"/>
      <c r="H113" s="64"/>
    </row>
    <row r="114" spans="2:8" ht="18" customHeight="1" x14ac:dyDescent="0.3">
      <c r="B114" s="19"/>
      <c r="C114" s="19"/>
      <c r="D114" s="19"/>
      <c r="E114" s="19"/>
      <c r="H114" s="64"/>
    </row>
    <row r="115" spans="2:8" ht="19.5" x14ac:dyDescent="0.3">
      <c r="B115" s="19"/>
      <c r="C115" s="19"/>
      <c r="D115" s="19"/>
      <c r="E115" s="19"/>
      <c r="H115" s="64"/>
    </row>
    <row r="116" spans="2:8" ht="19.5" x14ac:dyDescent="0.3">
      <c r="B116" s="19"/>
      <c r="C116" s="19"/>
      <c r="D116" s="19"/>
      <c r="E116" s="19"/>
      <c r="H116" s="64"/>
    </row>
    <row r="117" spans="2:8" ht="19.5" x14ac:dyDescent="0.3">
      <c r="B117" s="26"/>
      <c r="C117" s="26"/>
      <c r="D117" s="26"/>
      <c r="E117" s="26"/>
      <c r="H117" s="64"/>
    </row>
    <row r="118" spans="2:8" ht="19.5" x14ac:dyDescent="0.3">
      <c r="H118" s="64"/>
    </row>
    <row r="119" spans="2:8" ht="19.5" x14ac:dyDescent="0.3">
      <c r="H119" s="64"/>
    </row>
    <row r="120" spans="2:8" ht="19.5" x14ac:dyDescent="0.3">
      <c r="H120" s="64"/>
    </row>
    <row r="121" spans="2:8" ht="19.5" x14ac:dyDescent="0.3">
      <c r="H121" s="64"/>
    </row>
    <row r="122" spans="2:8" ht="19.5" x14ac:dyDescent="0.3">
      <c r="H122" s="64"/>
    </row>
  </sheetData>
  <sheetProtection algorithmName="SHA-512" hashValue="YrUyLQkfvcbuks+sfKbq9bCEX83Cpx9RrkJ8rhH46E1GB4SXhfsf3D4YxL9pvKNh5F4SV+7kKMGUM8C0FWBgVA==" saltValue="QhXkrGWDUsE6WtldQ+T5jg==" spinCount="100000" sheet="1" objects="1" scenarios="1"/>
  <mergeCells count="1">
    <mergeCell ref="B3:E3"/>
  </mergeCells>
  <hyperlinks>
    <hyperlink ref="B1" location="Índice!A1" display="Índice" xr:uid="{9B3BDA03-BA6A-4475-8D2F-9DD954964026}"/>
  </hyperlinks>
  <pageMargins left="0.7" right="0.7" top="0.75" bottom="0.75" header="0.3" footer="0.3"/>
  <pageSetup paperSize="9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15E-8279-4B05-BB4F-D481E4547D99}">
  <dimension ref="B1:H25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8" width="15.7109375" style="20" customWidth="1"/>
    <col min="9" max="16384" width="9.140625" style="20"/>
  </cols>
  <sheetData>
    <row r="1" spans="2:8" ht="15" x14ac:dyDescent="0.2">
      <c r="B1" s="18" t="s">
        <v>161</v>
      </c>
    </row>
    <row r="3" spans="2:8" x14ac:dyDescent="0.2">
      <c r="B3" s="44" t="s">
        <v>376</v>
      </c>
      <c r="C3" s="44"/>
      <c r="D3" s="44"/>
    </row>
    <row r="10" spans="2:8" ht="26.25" x14ac:dyDescent="0.4">
      <c r="B10" s="28"/>
      <c r="C10" s="130" t="s">
        <v>159</v>
      </c>
      <c r="D10" s="131"/>
      <c r="E10" s="130" t="s">
        <v>160</v>
      </c>
      <c r="F10" s="131"/>
      <c r="G10" s="45"/>
      <c r="H10" s="97"/>
    </row>
    <row r="11" spans="2:8" ht="26.25" x14ac:dyDescent="0.4">
      <c r="B11" s="75" t="s">
        <v>134</v>
      </c>
      <c r="C11" s="74" t="s">
        <v>106</v>
      </c>
      <c r="D11" s="74" t="s">
        <v>107</v>
      </c>
      <c r="E11" s="74" t="s">
        <v>121</v>
      </c>
      <c r="F11" s="74" t="s">
        <v>107</v>
      </c>
      <c r="G11" s="19"/>
      <c r="H11" s="77"/>
    </row>
    <row r="12" spans="2:8" s="26" customFormat="1" ht="19.5" x14ac:dyDescent="0.3">
      <c r="B12" s="32" t="s">
        <v>10</v>
      </c>
      <c r="C12" s="35">
        <v>90014</v>
      </c>
      <c r="D12" s="46">
        <v>0.48453758081098974</v>
      </c>
      <c r="E12" s="35">
        <v>678317.83</v>
      </c>
      <c r="F12" s="46">
        <v>0.18588128117663422</v>
      </c>
      <c r="G12" s="19"/>
      <c r="H12" s="64"/>
    </row>
    <row r="13" spans="2:8" s="26" customFormat="1" ht="19.5" x14ac:dyDescent="0.3">
      <c r="B13" s="32" t="s">
        <v>9</v>
      </c>
      <c r="C13" s="35">
        <v>48548</v>
      </c>
      <c r="D13" s="46">
        <v>0.26132968730655154</v>
      </c>
      <c r="E13" s="35">
        <v>538509.1</v>
      </c>
      <c r="F13" s="46">
        <v>0.14756911436822506</v>
      </c>
      <c r="G13" s="19"/>
      <c r="H13" s="64"/>
    </row>
    <row r="14" spans="2:8" s="26" customFormat="1" ht="19.5" x14ac:dyDescent="0.3">
      <c r="B14" s="32" t="s">
        <v>165</v>
      </c>
      <c r="C14" s="35">
        <v>1517</v>
      </c>
      <c r="D14" s="46">
        <v>8.1658798641352625E-3</v>
      </c>
      <c r="E14" s="35">
        <v>68592.44</v>
      </c>
      <c r="F14" s="46">
        <v>1.879657302570303E-2</v>
      </c>
      <c r="G14" s="19"/>
      <c r="H14" s="64"/>
    </row>
    <row r="15" spans="2:8" s="26" customFormat="1" ht="19.5" x14ac:dyDescent="0.3">
      <c r="B15" s="32" t="s">
        <v>7</v>
      </c>
      <c r="C15" s="35">
        <v>27979</v>
      </c>
      <c r="D15" s="46">
        <v>0.1506085383774822</v>
      </c>
      <c r="E15" s="35">
        <v>2260582.58</v>
      </c>
      <c r="F15" s="46">
        <v>0.61947359717196471</v>
      </c>
      <c r="G15" s="19"/>
      <c r="H15" s="64"/>
    </row>
    <row r="16" spans="2:8" s="26" customFormat="1" ht="19.5" x14ac:dyDescent="0.3">
      <c r="B16" s="32" t="s">
        <v>8</v>
      </c>
      <c r="C16" s="35">
        <v>5202</v>
      </c>
      <c r="D16" s="46">
        <v>2.8001916317225862E-2</v>
      </c>
      <c r="E16" s="35">
        <v>98327.59</v>
      </c>
      <c r="F16" s="46">
        <v>2.6944977112293815E-2</v>
      </c>
      <c r="G16" s="19"/>
      <c r="H16" s="64"/>
    </row>
    <row r="17" spans="2:8" s="26" customFormat="1" ht="19.5" x14ac:dyDescent="0.3">
      <c r="B17" s="32" t="s">
        <v>166</v>
      </c>
      <c r="C17" s="35">
        <v>12513</v>
      </c>
      <c r="D17" s="46">
        <v>6.7356397323615383E-2</v>
      </c>
      <c r="E17" s="35">
        <v>4869.7</v>
      </c>
      <c r="F17" s="46">
        <v>1.3344571451790611E-3</v>
      </c>
      <c r="G17" s="19"/>
      <c r="H17" s="64"/>
    </row>
    <row r="18" spans="2:8" s="26" customFormat="1" ht="19.5" x14ac:dyDescent="0.3">
      <c r="B18" s="24" t="s">
        <v>101</v>
      </c>
      <c r="C18" s="35">
        <v>185773</v>
      </c>
      <c r="D18" s="46">
        <v>1</v>
      </c>
      <c r="E18" s="35">
        <v>3649199.24</v>
      </c>
      <c r="F18" s="46">
        <v>1</v>
      </c>
      <c r="G18" s="19"/>
      <c r="H18" s="64"/>
    </row>
    <row r="19" spans="2:8" ht="15" x14ac:dyDescent="0.25">
      <c r="B19" s="19"/>
      <c r="C19" s="19"/>
      <c r="D19" s="19"/>
      <c r="E19" s="19"/>
      <c r="F19" s="19"/>
    </row>
    <row r="20" spans="2:8" ht="15" x14ac:dyDescent="0.25">
      <c r="B20" s="19"/>
      <c r="C20" s="19"/>
      <c r="D20" s="19"/>
      <c r="E20" s="19"/>
      <c r="F20" s="19"/>
    </row>
    <row r="21" spans="2:8" ht="15" x14ac:dyDescent="0.25">
      <c r="B21" s="19"/>
      <c r="C21" s="19"/>
      <c r="D21" s="19"/>
      <c r="E21" s="19"/>
      <c r="F21" s="19"/>
    </row>
    <row r="22" spans="2:8" ht="15" x14ac:dyDescent="0.25">
      <c r="B22" s="19"/>
      <c r="C22" s="19"/>
      <c r="D22" s="19"/>
      <c r="E22" s="19"/>
      <c r="F22" s="19"/>
    </row>
    <row r="23" spans="2:8" ht="15" x14ac:dyDescent="0.25">
      <c r="B23" s="19"/>
      <c r="C23" s="19"/>
      <c r="D23" s="19"/>
      <c r="E23" s="19"/>
      <c r="F23" s="19"/>
    </row>
    <row r="24" spans="2:8" ht="15" x14ac:dyDescent="0.25">
      <c r="B24" s="19"/>
      <c r="C24" s="19"/>
      <c r="D24" s="19"/>
      <c r="E24" s="19"/>
      <c r="F24" s="19"/>
    </row>
    <row r="25" spans="2:8" x14ac:dyDescent="0.2">
      <c r="D25" s="26"/>
    </row>
  </sheetData>
  <sheetProtection algorithmName="SHA-512" hashValue="+FEchAOMUPVzt+utY5OfpdNOhWZ2SRFiyjNiB7A9KZ4scLJXIuHwcSJhm66NGoHHPCz9QzBrO3myX/PgitrmmQ==" saltValue="BlUCN26w4qspSugJcm8xTA==" spinCount="100000" sheet="1" objects="1" scenarios="1" pivotTables="0"/>
  <mergeCells count="2">
    <mergeCell ref="C10:D10"/>
    <mergeCell ref="E10:F10"/>
  </mergeCells>
  <hyperlinks>
    <hyperlink ref="B1" location="Índice!A1" display="Índice" xr:uid="{19F50187-E2E8-476F-AA98-4ACA668E0E15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S240"/>
  <sheetViews>
    <sheetView showGridLines="0" topLeftCell="B1" zoomScaleNormal="100" workbookViewId="0">
      <selection activeCell="B1" sqref="B1"/>
    </sheetView>
  </sheetViews>
  <sheetFormatPr defaultColWidth="9.140625" defaultRowHeight="12.75" x14ac:dyDescent="0.2"/>
  <cols>
    <col min="1" max="1" width="0" style="20" hidden="1" customWidth="1"/>
    <col min="2" max="2" width="76.42578125" style="20" bestFit="1" customWidth="1"/>
    <col min="3" max="3" width="10.7109375" style="20" customWidth="1"/>
    <col min="4" max="16" width="10.7109375" style="43" customWidth="1"/>
    <col min="17" max="17" width="12.7109375" style="43" customWidth="1"/>
    <col min="18" max="16384" width="9.140625" style="20"/>
  </cols>
  <sheetData>
    <row r="1" spans="2:19" ht="15" x14ac:dyDescent="0.2">
      <c r="B1" s="18" t="s">
        <v>161</v>
      </c>
    </row>
    <row r="2" spans="2:19" ht="20.100000000000001" customHeight="1" x14ac:dyDescent="0.2"/>
    <row r="3" spans="2:19" x14ac:dyDescent="0.2">
      <c r="B3" s="44" t="s">
        <v>164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10" spans="2:19" hidden="1" x14ac:dyDescent="0.2">
      <c r="B10" s="31"/>
      <c r="C10" s="30" t="s">
        <v>4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2:19" ht="26.25" x14ac:dyDescent="0.4">
      <c r="B11" s="31"/>
      <c r="C11" s="125" t="s">
        <v>10</v>
      </c>
      <c r="D11" s="126"/>
      <c r="E11" s="125" t="s">
        <v>9</v>
      </c>
      <c r="F11" s="126"/>
      <c r="G11" s="125" t="s">
        <v>165</v>
      </c>
      <c r="H11" s="126"/>
      <c r="I11" s="125" t="s">
        <v>7</v>
      </c>
      <c r="J11" s="126"/>
      <c r="K11" s="125" t="s">
        <v>8</v>
      </c>
      <c r="L11" s="126"/>
      <c r="M11" s="125" t="s">
        <v>166</v>
      </c>
      <c r="N11" s="126"/>
      <c r="O11" s="125" t="s">
        <v>163</v>
      </c>
      <c r="P11" s="125" t="s">
        <v>131</v>
      </c>
      <c r="S11" s="77"/>
    </row>
    <row r="12" spans="2:19" s="36" customFormat="1" ht="26.25" x14ac:dyDescent="0.4">
      <c r="B12" s="47" t="s">
        <v>144</v>
      </c>
      <c r="C12" s="21" t="s">
        <v>106</v>
      </c>
      <c r="D12" s="21" t="s">
        <v>0</v>
      </c>
      <c r="E12" s="21" t="s">
        <v>106</v>
      </c>
      <c r="F12" s="21" t="s">
        <v>0</v>
      </c>
      <c r="G12" s="21" t="s">
        <v>106</v>
      </c>
      <c r="H12" s="21" t="s">
        <v>0</v>
      </c>
      <c r="I12" s="21" t="s">
        <v>106</v>
      </c>
      <c r="J12" s="21" t="s">
        <v>0</v>
      </c>
      <c r="K12" s="21" t="s">
        <v>106</v>
      </c>
      <c r="L12" s="21" t="s">
        <v>0</v>
      </c>
      <c r="M12" s="21" t="s">
        <v>106</v>
      </c>
      <c r="N12" s="21" t="s">
        <v>0</v>
      </c>
      <c r="O12" s="126"/>
      <c r="P12" s="126"/>
      <c r="Q12" s="39"/>
      <c r="S12" s="98"/>
    </row>
    <row r="13" spans="2:19" ht="19.5" x14ac:dyDescent="0.3">
      <c r="B13" s="91" t="s">
        <v>403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48"/>
      <c r="S13" s="64"/>
    </row>
    <row r="14" spans="2:19" ht="19.5" x14ac:dyDescent="0.3">
      <c r="B14" s="79" t="s">
        <v>403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48"/>
      <c r="S14" s="64"/>
    </row>
    <row r="15" spans="2:19" ht="19.5" x14ac:dyDescent="0.3">
      <c r="B15" s="94" t="s">
        <v>403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48"/>
      <c r="S15" s="64"/>
    </row>
    <row r="16" spans="2:19" ht="19.5" x14ac:dyDescent="0.3">
      <c r="B16" s="99" t="s">
        <v>323</v>
      </c>
      <c r="C16" s="96">
        <v>15692</v>
      </c>
      <c r="D16" s="96">
        <v>2704.02</v>
      </c>
      <c r="E16" s="96">
        <v>7367</v>
      </c>
      <c r="F16" s="96">
        <v>1842.35</v>
      </c>
      <c r="G16" s="96">
        <v>342</v>
      </c>
      <c r="H16" s="96">
        <v>236.27</v>
      </c>
      <c r="I16" s="96">
        <v>3692</v>
      </c>
      <c r="J16" s="96">
        <v>6685</v>
      </c>
      <c r="K16" s="96">
        <v>552</v>
      </c>
      <c r="L16" s="96">
        <v>150.72</v>
      </c>
      <c r="M16" s="96">
        <v>2</v>
      </c>
      <c r="N16" s="96">
        <v>0.03</v>
      </c>
      <c r="O16" s="96">
        <v>27647</v>
      </c>
      <c r="P16" s="96">
        <v>11618.39</v>
      </c>
      <c r="Q16" s="48"/>
      <c r="S16" s="64"/>
    </row>
    <row r="17" spans="2:19" ht="19.5" x14ac:dyDescent="0.3">
      <c r="B17" s="99" t="s">
        <v>324</v>
      </c>
      <c r="C17" s="96">
        <v>0</v>
      </c>
      <c r="D17" s="96">
        <v>0</v>
      </c>
      <c r="E17" s="96">
        <v>33</v>
      </c>
      <c r="F17" s="96">
        <v>2.8</v>
      </c>
      <c r="G17" s="96">
        <v>11</v>
      </c>
      <c r="H17" s="96">
        <v>8.82</v>
      </c>
      <c r="I17" s="96">
        <v>107</v>
      </c>
      <c r="J17" s="96">
        <v>92.97</v>
      </c>
      <c r="K17" s="96">
        <v>1</v>
      </c>
      <c r="L17" s="96">
        <v>1.17</v>
      </c>
      <c r="M17" s="96">
        <v>0</v>
      </c>
      <c r="N17" s="96">
        <v>0</v>
      </c>
      <c r="O17" s="96">
        <v>152</v>
      </c>
      <c r="P17" s="96">
        <v>105.76</v>
      </c>
      <c r="Q17" s="48"/>
      <c r="S17" s="64"/>
    </row>
    <row r="18" spans="2:19" ht="19.5" x14ac:dyDescent="0.3">
      <c r="B18" s="99" t="s">
        <v>325</v>
      </c>
      <c r="C18" s="96">
        <v>0</v>
      </c>
      <c r="D18" s="96">
        <v>0</v>
      </c>
      <c r="E18" s="96">
        <v>339</v>
      </c>
      <c r="F18" s="96">
        <v>167.02</v>
      </c>
      <c r="G18" s="96">
        <v>82</v>
      </c>
      <c r="H18" s="96">
        <v>289.76</v>
      </c>
      <c r="I18" s="96">
        <v>337</v>
      </c>
      <c r="J18" s="96">
        <v>791</v>
      </c>
      <c r="K18" s="96">
        <v>1</v>
      </c>
      <c r="L18" s="96">
        <v>4.84</v>
      </c>
      <c r="M18" s="96">
        <v>0</v>
      </c>
      <c r="N18" s="96">
        <v>0</v>
      </c>
      <c r="O18" s="96">
        <v>759</v>
      </c>
      <c r="P18" s="96">
        <v>1252.6199999999999</v>
      </c>
      <c r="Q18" s="48"/>
      <c r="S18" s="64"/>
    </row>
    <row r="19" spans="2:19" ht="19.5" x14ac:dyDescent="0.3">
      <c r="B19" s="99" t="s">
        <v>326</v>
      </c>
      <c r="C19" s="96">
        <v>29</v>
      </c>
      <c r="D19" s="96">
        <v>4.1900000000000004</v>
      </c>
      <c r="E19" s="96">
        <v>143</v>
      </c>
      <c r="F19" s="96">
        <v>27.34</v>
      </c>
      <c r="G19" s="96">
        <v>3</v>
      </c>
      <c r="H19" s="96">
        <v>1.29</v>
      </c>
      <c r="I19" s="96">
        <v>64</v>
      </c>
      <c r="J19" s="96">
        <v>10.32</v>
      </c>
      <c r="K19" s="96">
        <v>28</v>
      </c>
      <c r="L19" s="96">
        <v>5.6</v>
      </c>
      <c r="M19" s="96">
        <v>0</v>
      </c>
      <c r="N19" s="96">
        <v>0</v>
      </c>
      <c r="O19" s="96">
        <v>267</v>
      </c>
      <c r="P19" s="96">
        <v>48.74</v>
      </c>
      <c r="Q19" s="48"/>
      <c r="S19" s="64"/>
    </row>
    <row r="20" spans="2:19" ht="19.5" x14ac:dyDescent="0.3">
      <c r="B20" s="99" t="s">
        <v>327</v>
      </c>
      <c r="C20" s="96">
        <v>63</v>
      </c>
      <c r="D20" s="96">
        <v>4.7699999999999996</v>
      </c>
      <c r="E20" s="96">
        <v>277</v>
      </c>
      <c r="F20" s="96">
        <v>61.89</v>
      </c>
      <c r="G20" s="96">
        <v>14</v>
      </c>
      <c r="H20" s="96">
        <v>4.7</v>
      </c>
      <c r="I20" s="96">
        <v>1028</v>
      </c>
      <c r="J20" s="96">
        <v>471.89</v>
      </c>
      <c r="K20" s="96">
        <v>35</v>
      </c>
      <c r="L20" s="96">
        <v>7.77</v>
      </c>
      <c r="M20" s="96">
        <v>0</v>
      </c>
      <c r="N20" s="96">
        <v>0</v>
      </c>
      <c r="O20" s="96">
        <v>1417</v>
      </c>
      <c r="P20" s="96">
        <v>551.02</v>
      </c>
      <c r="Q20" s="48"/>
      <c r="S20" s="64"/>
    </row>
    <row r="21" spans="2:19" ht="19.5" x14ac:dyDescent="0.3">
      <c r="B21" s="99" t="s">
        <v>328</v>
      </c>
      <c r="C21" s="96">
        <v>7</v>
      </c>
      <c r="D21" s="96">
        <v>0.75</v>
      </c>
      <c r="E21" s="96">
        <v>3</v>
      </c>
      <c r="F21" s="96">
        <v>0.3</v>
      </c>
      <c r="G21" s="96">
        <v>0</v>
      </c>
      <c r="H21" s="96">
        <v>0</v>
      </c>
      <c r="I21" s="96">
        <v>2</v>
      </c>
      <c r="J21" s="96">
        <v>7.0000000000000007E-2</v>
      </c>
      <c r="K21" s="96">
        <v>2</v>
      </c>
      <c r="L21" s="96">
        <v>0.11</v>
      </c>
      <c r="M21" s="96">
        <v>0</v>
      </c>
      <c r="N21" s="96">
        <v>0</v>
      </c>
      <c r="O21" s="96">
        <v>14</v>
      </c>
      <c r="P21" s="96">
        <v>1.23</v>
      </c>
      <c r="Q21" s="48"/>
      <c r="S21" s="64"/>
    </row>
    <row r="22" spans="2:19" ht="19.5" x14ac:dyDescent="0.3">
      <c r="B22" s="99" t="s">
        <v>329</v>
      </c>
      <c r="C22" s="96">
        <v>0</v>
      </c>
      <c r="D22" s="96">
        <v>0</v>
      </c>
      <c r="E22" s="96">
        <v>1</v>
      </c>
      <c r="F22" s="96">
        <v>0.01</v>
      </c>
      <c r="G22" s="96">
        <v>0</v>
      </c>
      <c r="H22" s="96">
        <v>0</v>
      </c>
      <c r="I22" s="96">
        <v>3</v>
      </c>
      <c r="J22" s="96">
        <v>1.56</v>
      </c>
      <c r="K22" s="96">
        <v>0</v>
      </c>
      <c r="L22" s="96">
        <v>0</v>
      </c>
      <c r="M22" s="96">
        <v>0</v>
      </c>
      <c r="N22" s="96">
        <v>0</v>
      </c>
      <c r="O22" s="96">
        <v>4</v>
      </c>
      <c r="P22" s="96">
        <v>1.57</v>
      </c>
      <c r="Q22" s="48"/>
      <c r="S22" s="64"/>
    </row>
    <row r="23" spans="2:19" ht="19.5" x14ac:dyDescent="0.3">
      <c r="B23" s="99" t="s">
        <v>330</v>
      </c>
      <c r="C23" s="96">
        <v>4</v>
      </c>
      <c r="D23" s="96">
        <v>0.2</v>
      </c>
      <c r="E23" s="96">
        <v>32</v>
      </c>
      <c r="F23" s="96">
        <v>45</v>
      </c>
      <c r="G23" s="96">
        <v>10</v>
      </c>
      <c r="H23" s="96">
        <v>12.84</v>
      </c>
      <c r="I23" s="96">
        <v>357</v>
      </c>
      <c r="J23" s="96">
        <v>427.99</v>
      </c>
      <c r="K23" s="96">
        <v>5</v>
      </c>
      <c r="L23" s="96">
        <v>0.74</v>
      </c>
      <c r="M23" s="96">
        <v>0</v>
      </c>
      <c r="N23" s="96">
        <v>0</v>
      </c>
      <c r="O23" s="96">
        <v>408</v>
      </c>
      <c r="P23" s="96">
        <v>486.77</v>
      </c>
      <c r="Q23" s="48"/>
      <c r="S23" s="64"/>
    </row>
    <row r="24" spans="2:19" ht="19.5" x14ac:dyDescent="0.3">
      <c r="B24" s="99" t="s">
        <v>331</v>
      </c>
      <c r="C24" s="96">
        <v>113</v>
      </c>
      <c r="D24" s="96">
        <v>18.93</v>
      </c>
      <c r="E24" s="96">
        <v>122</v>
      </c>
      <c r="F24" s="96">
        <v>24.62</v>
      </c>
      <c r="G24" s="96">
        <v>11</v>
      </c>
      <c r="H24" s="96">
        <v>2.68</v>
      </c>
      <c r="I24" s="96">
        <v>125</v>
      </c>
      <c r="J24" s="96">
        <v>55.09</v>
      </c>
      <c r="K24" s="96">
        <v>10</v>
      </c>
      <c r="L24" s="96">
        <v>0.94</v>
      </c>
      <c r="M24" s="96">
        <v>0</v>
      </c>
      <c r="N24" s="96">
        <v>0</v>
      </c>
      <c r="O24" s="96">
        <v>381</v>
      </c>
      <c r="P24" s="96">
        <v>102.26</v>
      </c>
      <c r="Q24" s="48"/>
      <c r="S24" s="64"/>
    </row>
    <row r="25" spans="2:19" ht="19.5" x14ac:dyDescent="0.3">
      <c r="B25" s="99" t="s">
        <v>332</v>
      </c>
      <c r="C25" s="96">
        <v>121</v>
      </c>
      <c r="D25" s="96">
        <v>14.61</v>
      </c>
      <c r="E25" s="96">
        <v>186</v>
      </c>
      <c r="F25" s="96">
        <v>72.86</v>
      </c>
      <c r="G25" s="96">
        <v>9</v>
      </c>
      <c r="H25" s="96">
        <v>9.56</v>
      </c>
      <c r="I25" s="96">
        <v>480</v>
      </c>
      <c r="J25" s="96">
        <v>751.65</v>
      </c>
      <c r="K25" s="96">
        <v>16</v>
      </c>
      <c r="L25" s="96">
        <v>2.08</v>
      </c>
      <c r="M25" s="96">
        <v>0</v>
      </c>
      <c r="N25" s="96">
        <v>0</v>
      </c>
      <c r="O25" s="96">
        <v>812</v>
      </c>
      <c r="P25" s="96">
        <v>850.76</v>
      </c>
      <c r="Q25" s="48"/>
      <c r="S25" s="64"/>
    </row>
    <row r="26" spans="2:19" ht="19.5" x14ac:dyDescent="0.3">
      <c r="B26" s="99" t="s">
        <v>333</v>
      </c>
      <c r="C26" s="96">
        <v>242</v>
      </c>
      <c r="D26" s="96">
        <v>15.93</v>
      </c>
      <c r="E26" s="96">
        <v>213</v>
      </c>
      <c r="F26" s="96">
        <v>31.03</v>
      </c>
      <c r="G26" s="96">
        <v>16</v>
      </c>
      <c r="H26" s="96">
        <v>11.32</v>
      </c>
      <c r="I26" s="96">
        <v>1213</v>
      </c>
      <c r="J26" s="96">
        <v>867.43</v>
      </c>
      <c r="K26" s="96">
        <v>155</v>
      </c>
      <c r="L26" s="96">
        <v>39.020000000000003</v>
      </c>
      <c r="M26" s="96">
        <v>0</v>
      </c>
      <c r="N26" s="96">
        <v>0</v>
      </c>
      <c r="O26" s="96">
        <v>1839</v>
      </c>
      <c r="P26" s="96">
        <v>964.73</v>
      </c>
      <c r="Q26" s="48"/>
      <c r="S26" s="64"/>
    </row>
    <row r="27" spans="2:19" ht="19.5" x14ac:dyDescent="0.3">
      <c r="B27" s="91" t="s">
        <v>404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48"/>
      <c r="S27" s="64"/>
    </row>
    <row r="28" spans="2:19" ht="19.5" x14ac:dyDescent="0.3">
      <c r="B28" s="79" t="s">
        <v>5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48"/>
      <c r="S28" s="64"/>
    </row>
    <row r="29" spans="2:19" ht="19.5" x14ac:dyDescent="0.3">
      <c r="B29" s="94" t="s">
        <v>139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48"/>
      <c r="S29" s="64"/>
    </row>
    <row r="30" spans="2:19" ht="19.5" x14ac:dyDescent="0.3">
      <c r="B30" s="99" t="s">
        <v>377</v>
      </c>
      <c r="C30" s="96">
        <v>73</v>
      </c>
      <c r="D30" s="96">
        <v>6.55</v>
      </c>
      <c r="E30" s="96">
        <v>50</v>
      </c>
      <c r="F30" s="96">
        <v>5.2</v>
      </c>
      <c r="G30" s="96">
        <v>4</v>
      </c>
      <c r="H30" s="96">
        <v>0.25</v>
      </c>
      <c r="I30" s="96">
        <v>18</v>
      </c>
      <c r="J30" s="96">
        <v>1.97</v>
      </c>
      <c r="K30" s="96">
        <v>15</v>
      </c>
      <c r="L30" s="96">
        <v>10.69</v>
      </c>
      <c r="M30" s="96">
        <v>1</v>
      </c>
      <c r="N30" s="96">
        <v>0.04</v>
      </c>
      <c r="O30" s="96">
        <v>161</v>
      </c>
      <c r="P30" s="96">
        <v>24.7</v>
      </c>
      <c r="Q30" s="48"/>
      <c r="S30" s="64"/>
    </row>
    <row r="31" spans="2:19" ht="19.5" x14ac:dyDescent="0.3">
      <c r="B31" s="99" t="s">
        <v>173</v>
      </c>
      <c r="C31" s="96">
        <v>4585</v>
      </c>
      <c r="D31" s="96">
        <v>664.35</v>
      </c>
      <c r="E31" s="96">
        <v>3867</v>
      </c>
      <c r="F31" s="96">
        <v>433.25</v>
      </c>
      <c r="G31" s="96">
        <v>238</v>
      </c>
      <c r="H31" s="96">
        <v>80.66</v>
      </c>
      <c r="I31" s="96">
        <v>2976</v>
      </c>
      <c r="J31" s="96">
        <v>1563.69</v>
      </c>
      <c r="K31" s="96">
        <v>1432</v>
      </c>
      <c r="L31" s="96">
        <v>7532.37</v>
      </c>
      <c r="M31" s="96">
        <v>297</v>
      </c>
      <c r="N31" s="96">
        <v>15.15</v>
      </c>
      <c r="O31" s="96">
        <v>13395</v>
      </c>
      <c r="P31" s="96">
        <v>10289.469999999999</v>
      </c>
      <c r="Q31" s="48"/>
      <c r="S31" s="64"/>
    </row>
    <row r="32" spans="2:19" ht="19.5" x14ac:dyDescent="0.3">
      <c r="B32" s="99" t="s">
        <v>174</v>
      </c>
      <c r="C32" s="96">
        <v>26</v>
      </c>
      <c r="D32" s="96">
        <v>27.7</v>
      </c>
      <c r="E32" s="96">
        <v>23</v>
      </c>
      <c r="F32" s="96">
        <v>10.83</v>
      </c>
      <c r="G32" s="96">
        <v>1</v>
      </c>
      <c r="H32" s="96">
        <v>0.7</v>
      </c>
      <c r="I32" s="96">
        <v>5</v>
      </c>
      <c r="J32" s="96">
        <v>26.84</v>
      </c>
      <c r="K32" s="96">
        <v>13</v>
      </c>
      <c r="L32" s="96">
        <v>31.95</v>
      </c>
      <c r="M32" s="96">
        <v>2</v>
      </c>
      <c r="N32" s="96">
        <v>0.08</v>
      </c>
      <c r="O32" s="96">
        <v>70</v>
      </c>
      <c r="P32" s="96">
        <v>98.1</v>
      </c>
      <c r="Q32" s="48"/>
      <c r="S32" s="64"/>
    </row>
    <row r="33" spans="2:19" ht="19.5" x14ac:dyDescent="0.3">
      <c r="B33" s="99" t="s">
        <v>175</v>
      </c>
      <c r="C33" s="96">
        <v>639</v>
      </c>
      <c r="D33" s="96">
        <v>290.22000000000003</v>
      </c>
      <c r="E33" s="96">
        <v>249</v>
      </c>
      <c r="F33" s="96">
        <v>111.28</v>
      </c>
      <c r="G33" s="96">
        <v>33</v>
      </c>
      <c r="H33" s="96">
        <v>61.26</v>
      </c>
      <c r="I33" s="96">
        <v>60</v>
      </c>
      <c r="J33" s="96">
        <v>102.45</v>
      </c>
      <c r="K33" s="96">
        <v>183</v>
      </c>
      <c r="L33" s="96">
        <v>343.27</v>
      </c>
      <c r="M33" s="96">
        <v>457</v>
      </c>
      <c r="N33" s="96">
        <v>47.87</v>
      </c>
      <c r="O33" s="96">
        <v>1621</v>
      </c>
      <c r="P33" s="96">
        <v>956.35</v>
      </c>
      <c r="Q33" s="48"/>
      <c r="S33" s="64"/>
    </row>
    <row r="34" spans="2:19" ht="19.5" x14ac:dyDescent="0.3">
      <c r="B34" s="99" t="s">
        <v>176</v>
      </c>
      <c r="C34" s="96">
        <v>25</v>
      </c>
      <c r="D34" s="96">
        <v>5.19</v>
      </c>
      <c r="E34" s="96">
        <v>4</v>
      </c>
      <c r="F34" s="96">
        <v>0.42</v>
      </c>
      <c r="G34" s="96">
        <v>0</v>
      </c>
      <c r="H34" s="96">
        <v>0</v>
      </c>
      <c r="I34" s="96">
        <v>13</v>
      </c>
      <c r="J34" s="96">
        <v>1.51</v>
      </c>
      <c r="K34" s="96">
        <v>4</v>
      </c>
      <c r="L34" s="96">
        <v>2.41</v>
      </c>
      <c r="M34" s="96">
        <v>7</v>
      </c>
      <c r="N34" s="96">
        <v>0.32</v>
      </c>
      <c r="O34" s="96">
        <v>53</v>
      </c>
      <c r="P34" s="96">
        <v>9.85</v>
      </c>
      <c r="Q34" s="48"/>
      <c r="S34" s="64"/>
    </row>
    <row r="35" spans="2:19" ht="19.5" x14ac:dyDescent="0.3">
      <c r="B35" s="99" t="s">
        <v>177</v>
      </c>
      <c r="C35" s="96">
        <v>223</v>
      </c>
      <c r="D35" s="96">
        <v>38.840000000000003</v>
      </c>
      <c r="E35" s="96">
        <v>84</v>
      </c>
      <c r="F35" s="96">
        <v>9.1</v>
      </c>
      <c r="G35" s="96">
        <v>8</v>
      </c>
      <c r="H35" s="96">
        <v>220.22</v>
      </c>
      <c r="I35" s="96">
        <v>69</v>
      </c>
      <c r="J35" s="96">
        <v>938.23</v>
      </c>
      <c r="K35" s="96">
        <v>208</v>
      </c>
      <c r="L35" s="96">
        <v>599.44000000000005</v>
      </c>
      <c r="M35" s="96">
        <v>338</v>
      </c>
      <c r="N35" s="96">
        <v>26.51</v>
      </c>
      <c r="O35" s="96">
        <v>930</v>
      </c>
      <c r="P35" s="96">
        <v>1832.34</v>
      </c>
      <c r="Q35" s="48"/>
      <c r="S35" s="64"/>
    </row>
    <row r="36" spans="2:19" ht="19.5" x14ac:dyDescent="0.3">
      <c r="B36" s="99" t="s">
        <v>378</v>
      </c>
      <c r="C36" s="96">
        <v>3</v>
      </c>
      <c r="D36" s="96">
        <v>0.16</v>
      </c>
      <c r="E36" s="96">
        <v>0</v>
      </c>
      <c r="F36" s="96">
        <v>0</v>
      </c>
      <c r="G36" s="96">
        <v>0</v>
      </c>
      <c r="H36" s="96">
        <v>0</v>
      </c>
      <c r="I36" s="96">
        <v>1</v>
      </c>
      <c r="J36" s="96">
        <v>0.02</v>
      </c>
      <c r="K36" s="96">
        <v>1</v>
      </c>
      <c r="L36" s="96">
        <v>0.02</v>
      </c>
      <c r="M36" s="96">
        <v>0</v>
      </c>
      <c r="N36" s="96">
        <v>0</v>
      </c>
      <c r="O36" s="96">
        <v>5</v>
      </c>
      <c r="P36" s="96">
        <v>0.2</v>
      </c>
      <c r="Q36" s="48"/>
      <c r="S36" s="64"/>
    </row>
    <row r="37" spans="2:19" ht="19.5" x14ac:dyDescent="0.3">
      <c r="B37" s="94" t="s">
        <v>5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48"/>
      <c r="S37" s="64"/>
    </row>
    <row r="38" spans="2:19" ht="19.5" x14ac:dyDescent="0.3">
      <c r="B38" s="99" t="s">
        <v>178</v>
      </c>
      <c r="C38" s="96">
        <v>3</v>
      </c>
      <c r="D38" s="96">
        <v>0.59</v>
      </c>
      <c r="E38" s="96">
        <v>1</v>
      </c>
      <c r="F38" s="96">
        <v>0.03</v>
      </c>
      <c r="G38" s="96">
        <v>0</v>
      </c>
      <c r="H38" s="96">
        <v>0</v>
      </c>
      <c r="I38" s="96">
        <v>2</v>
      </c>
      <c r="J38" s="96">
        <v>0.61</v>
      </c>
      <c r="K38" s="96">
        <v>0</v>
      </c>
      <c r="L38" s="96">
        <v>0</v>
      </c>
      <c r="M38" s="96">
        <v>13</v>
      </c>
      <c r="N38" s="96">
        <v>0.27</v>
      </c>
      <c r="O38" s="96">
        <v>19</v>
      </c>
      <c r="P38" s="96">
        <v>1.5</v>
      </c>
      <c r="Q38" s="48"/>
      <c r="S38" s="64"/>
    </row>
    <row r="39" spans="2:19" ht="19.5" x14ac:dyDescent="0.3">
      <c r="B39" s="99" t="s">
        <v>179</v>
      </c>
      <c r="C39" s="96">
        <v>5</v>
      </c>
      <c r="D39" s="96">
        <v>3.65</v>
      </c>
      <c r="E39" s="96">
        <v>8</v>
      </c>
      <c r="F39" s="96">
        <v>4.09</v>
      </c>
      <c r="G39" s="96">
        <v>0</v>
      </c>
      <c r="H39" s="96">
        <v>0</v>
      </c>
      <c r="I39" s="96">
        <v>3</v>
      </c>
      <c r="J39" s="96">
        <v>27.02</v>
      </c>
      <c r="K39" s="96">
        <v>1</v>
      </c>
      <c r="L39" s="96">
        <v>36.090000000000003</v>
      </c>
      <c r="M39" s="96">
        <v>0</v>
      </c>
      <c r="N39" s="96">
        <v>0</v>
      </c>
      <c r="O39" s="96">
        <v>17</v>
      </c>
      <c r="P39" s="96">
        <v>70.849999999999994</v>
      </c>
      <c r="Q39" s="48"/>
      <c r="S39" s="64"/>
    </row>
    <row r="40" spans="2:19" ht="19.5" x14ac:dyDescent="0.3">
      <c r="B40" s="94" t="s">
        <v>403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48"/>
      <c r="S40" s="64"/>
    </row>
    <row r="41" spans="2:19" ht="19.5" x14ac:dyDescent="0.3">
      <c r="B41" s="99" t="s">
        <v>232</v>
      </c>
      <c r="C41" s="96">
        <v>920</v>
      </c>
      <c r="D41" s="96">
        <v>158.66</v>
      </c>
      <c r="E41" s="96">
        <v>80</v>
      </c>
      <c r="F41" s="96">
        <v>10.32</v>
      </c>
      <c r="G41" s="96">
        <v>1</v>
      </c>
      <c r="H41" s="96">
        <v>0.06</v>
      </c>
      <c r="I41" s="96">
        <v>6</v>
      </c>
      <c r="J41" s="96">
        <v>1.65</v>
      </c>
      <c r="K41" s="96">
        <v>5</v>
      </c>
      <c r="L41" s="96">
        <v>2.27</v>
      </c>
      <c r="M41" s="96">
        <v>0</v>
      </c>
      <c r="N41" s="96">
        <v>0</v>
      </c>
      <c r="O41" s="96">
        <v>1012</v>
      </c>
      <c r="P41" s="96">
        <v>172.96</v>
      </c>
      <c r="Q41" s="48"/>
      <c r="S41" s="64"/>
    </row>
    <row r="42" spans="2:19" ht="19.5" x14ac:dyDescent="0.3">
      <c r="B42" s="94" t="s">
        <v>405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48"/>
      <c r="S42" s="64"/>
    </row>
    <row r="43" spans="2:19" ht="19.5" x14ac:dyDescent="0.3">
      <c r="B43" s="99" t="s">
        <v>180</v>
      </c>
      <c r="C43" s="96">
        <v>2</v>
      </c>
      <c r="D43" s="96">
        <v>0.92</v>
      </c>
      <c r="E43" s="96">
        <v>3</v>
      </c>
      <c r="F43" s="96">
        <v>5.38</v>
      </c>
      <c r="G43" s="96">
        <v>0</v>
      </c>
      <c r="H43" s="96">
        <v>0</v>
      </c>
      <c r="I43" s="96">
        <v>70</v>
      </c>
      <c r="J43" s="96">
        <v>712.97</v>
      </c>
      <c r="K43" s="96">
        <v>2169</v>
      </c>
      <c r="L43" s="96">
        <v>5176.24</v>
      </c>
      <c r="M43" s="96">
        <v>1</v>
      </c>
      <c r="N43" s="96">
        <v>7.0000000000000007E-2</v>
      </c>
      <c r="O43" s="96">
        <v>2245</v>
      </c>
      <c r="P43" s="96">
        <v>5895.58</v>
      </c>
      <c r="Q43" s="48"/>
      <c r="S43" s="64"/>
    </row>
    <row r="44" spans="2:19" ht="19.5" x14ac:dyDescent="0.3">
      <c r="B44" s="99" t="s">
        <v>181</v>
      </c>
      <c r="C44" s="96">
        <v>14814</v>
      </c>
      <c r="D44" s="96">
        <v>28044.34</v>
      </c>
      <c r="E44" s="96">
        <v>2202</v>
      </c>
      <c r="F44" s="96">
        <v>6294.71</v>
      </c>
      <c r="G44" s="96">
        <v>7</v>
      </c>
      <c r="H44" s="96">
        <v>35.67</v>
      </c>
      <c r="I44" s="96">
        <v>540</v>
      </c>
      <c r="J44" s="96">
        <v>33725.71</v>
      </c>
      <c r="K44" s="96">
        <v>717</v>
      </c>
      <c r="L44" s="96">
        <v>881.74</v>
      </c>
      <c r="M44" s="96">
        <v>2</v>
      </c>
      <c r="N44" s="96">
        <v>0.05</v>
      </c>
      <c r="O44" s="96">
        <v>18282</v>
      </c>
      <c r="P44" s="96">
        <v>68982.22</v>
      </c>
      <c r="Q44" s="48"/>
      <c r="S44" s="64"/>
    </row>
    <row r="45" spans="2:19" ht="19.5" x14ac:dyDescent="0.3">
      <c r="B45" s="99" t="s">
        <v>182</v>
      </c>
      <c r="C45" s="96">
        <v>632</v>
      </c>
      <c r="D45" s="96">
        <v>488.25</v>
      </c>
      <c r="E45" s="96">
        <v>483</v>
      </c>
      <c r="F45" s="96">
        <v>327.64999999999998</v>
      </c>
      <c r="G45" s="96">
        <v>1</v>
      </c>
      <c r="H45" s="96">
        <v>0.79</v>
      </c>
      <c r="I45" s="96">
        <v>12</v>
      </c>
      <c r="J45" s="96">
        <v>16.86</v>
      </c>
      <c r="K45" s="96">
        <v>1</v>
      </c>
      <c r="L45" s="96">
        <v>0.27</v>
      </c>
      <c r="M45" s="96">
        <v>1</v>
      </c>
      <c r="N45" s="96">
        <v>0.11</v>
      </c>
      <c r="O45" s="96">
        <v>1130</v>
      </c>
      <c r="P45" s="96">
        <v>833.93</v>
      </c>
      <c r="Q45" s="48"/>
      <c r="S45" s="64"/>
    </row>
    <row r="46" spans="2:19" ht="19.5" x14ac:dyDescent="0.3">
      <c r="B46" s="99" t="s">
        <v>183</v>
      </c>
      <c r="C46" s="96">
        <v>21419</v>
      </c>
      <c r="D46" s="96">
        <v>43816.08</v>
      </c>
      <c r="E46" s="96">
        <v>4147</v>
      </c>
      <c r="F46" s="96">
        <v>4410.17</v>
      </c>
      <c r="G46" s="96">
        <v>1</v>
      </c>
      <c r="H46" s="96">
        <v>1.61</v>
      </c>
      <c r="I46" s="96">
        <v>110</v>
      </c>
      <c r="J46" s="96">
        <v>259.49</v>
      </c>
      <c r="K46" s="96">
        <v>7</v>
      </c>
      <c r="L46" s="96">
        <v>4.3600000000000003</v>
      </c>
      <c r="M46" s="96">
        <v>243</v>
      </c>
      <c r="N46" s="96">
        <v>110.92</v>
      </c>
      <c r="O46" s="96">
        <v>25927</v>
      </c>
      <c r="P46" s="96">
        <v>48602.63</v>
      </c>
      <c r="Q46" s="48"/>
      <c r="S46" s="64"/>
    </row>
    <row r="47" spans="2:19" ht="19.5" x14ac:dyDescent="0.3">
      <c r="B47" s="99" t="s">
        <v>184</v>
      </c>
      <c r="C47" s="96">
        <v>3662</v>
      </c>
      <c r="D47" s="96">
        <v>1489.32</v>
      </c>
      <c r="E47" s="96">
        <v>797</v>
      </c>
      <c r="F47" s="96">
        <v>1261.83</v>
      </c>
      <c r="G47" s="96">
        <v>18</v>
      </c>
      <c r="H47" s="96">
        <v>12.01</v>
      </c>
      <c r="I47" s="96">
        <v>256</v>
      </c>
      <c r="J47" s="96">
        <v>2171.1799999999998</v>
      </c>
      <c r="K47" s="96">
        <v>23</v>
      </c>
      <c r="L47" s="96">
        <v>22.52</v>
      </c>
      <c r="M47" s="96">
        <v>55</v>
      </c>
      <c r="N47" s="96">
        <v>13.24</v>
      </c>
      <c r="O47" s="96">
        <v>4811</v>
      </c>
      <c r="P47" s="96">
        <v>4970.1000000000004</v>
      </c>
      <c r="Q47" s="48"/>
      <c r="S47" s="64"/>
    </row>
    <row r="48" spans="2:19" ht="19.5" x14ac:dyDescent="0.3">
      <c r="B48" s="99" t="s">
        <v>185</v>
      </c>
      <c r="C48" s="96">
        <v>172</v>
      </c>
      <c r="D48" s="96">
        <v>280.02</v>
      </c>
      <c r="E48" s="96">
        <v>1548</v>
      </c>
      <c r="F48" s="96">
        <v>2913.03</v>
      </c>
      <c r="G48" s="96">
        <v>129</v>
      </c>
      <c r="H48" s="96">
        <v>3171.65</v>
      </c>
      <c r="I48" s="96">
        <v>2313</v>
      </c>
      <c r="J48" s="96">
        <v>64620.88</v>
      </c>
      <c r="K48" s="96">
        <v>588</v>
      </c>
      <c r="L48" s="96">
        <v>9111.98</v>
      </c>
      <c r="M48" s="96">
        <v>0</v>
      </c>
      <c r="N48" s="96">
        <v>0</v>
      </c>
      <c r="O48" s="96">
        <v>4750</v>
      </c>
      <c r="P48" s="96">
        <v>80097.56</v>
      </c>
      <c r="Q48" s="48"/>
      <c r="S48" s="64"/>
    </row>
    <row r="49" spans="2:19" ht="19.5" x14ac:dyDescent="0.3">
      <c r="B49" s="99" t="s">
        <v>186</v>
      </c>
      <c r="C49" s="96">
        <v>134</v>
      </c>
      <c r="D49" s="96">
        <v>358.05</v>
      </c>
      <c r="E49" s="96">
        <v>57</v>
      </c>
      <c r="F49" s="96">
        <v>338.81</v>
      </c>
      <c r="G49" s="96">
        <v>0</v>
      </c>
      <c r="H49" s="96">
        <v>0</v>
      </c>
      <c r="I49" s="96">
        <v>38</v>
      </c>
      <c r="J49" s="96">
        <v>272.76</v>
      </c>
      <c r="K49" s="96">
        <v>1</v>
      </c>
      <c r="L49" s="96">
        <v>2.2999999999999998</v>
      </c>
      <c r="M49" s="96">
        <v>0</v>
      </c>
      <c r="N49" s="96">
        <v>0</v>
      </c>
      <c r="O49" s="96">
        <v>230</v>
      </c>
      <c r="P49" s="96">
        <v>971.92</v>
      </c>
      <c r="Q49" s="48"/>
      <c r="S49" s="64"/>
    </row>
    <row r="50" spans="2:19" ht="19.5" x14ac:dyDescent="0.3">
      <c r="B50" s="94" t="s">
        <v>140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48"/>
      <c r="S50" s="64"/>
    </row>
    <row r="51" spans="2:19" ht="19.5" x14ac:dyDescent="0.3">
      <c r="B51" s="99" t="s">
        <v>187</v>
      </c>
      <c r="C51" s="96">
        <v>499</v>
      </c>
      <c r="D51" s="96">
        <v>140.84</v>
      </c>
      <c r="E51" s="96">
        <v>326</v>
      </c>
      <c r="F51" s="96">
        <v>170.66</v>
      </c>
      <c r="G51" s="96">
        <v>12</v>
      </c>
      <c r="H51" s="96">
        <v>11.59</v>
      </c>
      <c r="I51" s="96">
        <v>142</v>
      </c>
      <c r="J51" s="96">
        <v>443.96</v>
      </c>
      <c r="K51" s="96">
        <v>32</v>
      </c>
      <c r="L51" s="96">
        <v>9.17</v>
      </c>
      <c r="M51" s="96">
        <v>308</v>
      </c>
      <c r="N51" s="96">
        <v>23.95</v>
      </c>
      <c r="O51" s="96">
        <v>1319</v>
      </c>
      <c r="P51" s="96">
        <v>800.17</v>
      </c>
      <c r="Q51" s="48"/>
      <c r="S51" s="64"/>
    </row>
    <row r="52" spans="2:19" ht="19.5" x14ac:dyDescent="0.3">
      <c r="B52" s="99" t="s">
        <v>188</v>
      </c>
      <c r="C52" s="96">
        <v>3957</v>
      </c>
      <c r="D52" s="96">
        <v>2535.7600000000002</v>
      </c>
      <c r="E52" s="96">
        <v>1496</v>
      </c>
      <c r="F52" s="96">
        <v>2284.83</v>
      </c>
      <c r="G52" s="96">
        <v>3</v>
      </c>
      <c r="H52" s="96">
        <v>0.6</v>
      </c>
      <c r="I52" s="96">
        <v>47</v>
      </c>
      <c r="J52" s="96">
        <v>50.58</v>
      </c>
      <c r="K52" s="96">
        <v>5</v>
      </c>
      <c r="L52" s="96">
        <v>0.65</v>
      </c>
      <c r="M52" s="96">
        <v>206</v>
      </c>
      <c r="N52" s="96">
        <v>24.21</v>
      </c>
      <c r="O52" s="96">
        <v>5714</v>
      </c>
      <c r="P52" s="96">
        <v>4896.63</v>
      </c>
      <c r="Q52" s="48"/>
      <c r="S52" s="64"/>
    </row>
    <row r="53" spans="2:19" ht="19.5" x14ac:dyDescent="0.3">
      <c r="B53" s="99" t="s">
        <v>189</v>
      </c>
      <c r="C53" s="96">
        <v>43</v>
      </c>
      <c r="D53" s="96">
        <v>32.89</v>
      </c>
      <c r="E53" s="96">
        <v>80</v>
      </c>
      <c r="F53" s="96">
        <v>77.64</v>
      </c>
      <c r="G53" s="96">
        <v>10</v>
      </c>
      <c r="H53" s="96">
        <v>2.69</v>
      </c>
      <c r="I53" s="96">
        <v>32</v>
      </c>
      <c r="J53" s="96">
        <v>200.66</v>
      </c>
      <c r="K53" s="96">
        <v>13</v>
      </c>
      <c r="L53" s="96">
        <v>21.22</v>
      </c>
      <c r="M53" s="96">
        <v>13</v>
      </c>
      <c r="N53" s="96">
        <v>0.69</v>
      </c>
      <c r="O53" s="96">
        <v>191</v>
      </c>
      <c r="P53" s="96">
        <v>335.79</v>
      </c>
      <c r="Q53" s="48"/>
      <c r="S53" s="64"/>
    </row>
    <row r="54" spans="2:19" ht="19.5" x14ac:dyDescent="0.3">
      <c r="B54" s="99" t="s">
        <v>190</v>
      </c>
      <c r="C54" s="96">
        <v>1271</v>
      </c>
      <c r="D54" s="96">
        <v>607.70000000000005</v>
      </c>
      <c r="E54" s="96">
        <v>333</v>
      </c>
      <c r="F54" s="96">
        <v>161.76</v>
      </c>
      <c r="G54" s="96">
        <v>17</v>
      </c>
      <c r="H54" s="96">
        <v>9.6999999999999993</v>
      </c>
      <c r="I54" s="96">
        <v>215</v>
      </c>
      <c r="J54" s="96">
        <v>194.6</v>
      </c>
      <c r="K54" s="96">
        <v>392</v>
      </c>
      <c r="L54" s="96">
        <v>208.68</v>
      </c>
      <c r="M54" s="96">
        <v>204</v>
      </c>
      <c r="N54" s="96">
        <v>11.7</v>
      </c>
      <c r="O54" s="96">
        <v>2432</v>
      </c>
      <c r="P54" s="96">
        <v>1194.1400000000001</v>
      </c>
      <c r="Q54" s="48"/>
      <c r="S54" s="64"/>
    </row>
    <row r="55" spans="2:19" ht="19.5" x14ac:dyDescent="0.3">
      <c r="B55" s="99" t="s">
        <v>191</v>
      </c>
      <c r="C55" s="96">
        <v>10</v>
      </c>
      <c r="D55" s="96">
        <v>5.99</v>
      </c>
      <c r="E55" s="96">
        <v>45</v>
      </c>
      <c r="F55" s="96">
        <v>33.17</v>
      </c>
      <c r="G55" s="96">
        <v>2</v>
      </c>
      <c r="H55" s="96">
        <v>0.21</v>
      </c>
      <c r="I55" s="96">
        <v>4</v>
      </c>
      <c r="J55" s="96">
        <v>0.76</v>
      </c>
      <c r="K55" s="96">
        <v>0</v>
      </c>
      <c r="L55" s="96">
        <v>0</v>
      </c>
      <c r="M55" s="96">
        <v>13</v>
      </c>
      <c r="N55" s="96">
        <v>1.59</v>
      </c>
      <c r="O55" s="96">
        <v>74</v>
      </c>
      <c r="P55" s="96">
        <v>41.72</v>
      </c>
      <c r="Q55" s="48"/>
      <c r="S55" s="64"/>
    </row>
    <row r="56" spans="2:19" ht="19.5" x14ac:dyDescent="0.3">
      <c r="B56" s="99" t="s">
        <v>192</v>
      </c>
      <c r="C56" s="96">
        <v>6613</v>
      </c>
      <c r="D56" s="96">
        <v>5241.96</v>
      </c>
      <c r="E56" s="96">
        <v>3146</v>
      </c>
      <c r="F56" s="96">
        <v>4387.2299999999996</v>
      </c>
      <c r="G56" s="96">
        <v>75</v>
      </c>
      <c r="H56" s="96">
        <v>67.14</v>
      </c>
      <c r="I56" s="96">
        <v>162</v>
      </c>
      <c r="J56" s="96">
        <v>248.01</v>
      </c>
      <c r="K56" s="96">
        <v>14</v>
      </c>
      <c r="L56" s="96">
        <v>2.21</v>
      </c>
      <c r="M56" s="96">
        <v>803</v>
      </c>
      <c r="N56" s="96">
        <v>118.48</v>
      </c>
      <c r="O56" s="96">
        <v>10813</v>
      </c>
      <c r="P56" s="96">
        <v>10065.030000000001</v>
      </c>
      <c r="Q56" s="48"/>
      <c r="S56" s="64"/>
    </row>
    <row r="57" spans="2:19" ht="19.5" x14ac:dyDescent="0.3">
      <c r="B57" s="99" t="s">
        <v>193</v>
      </c>
      <c r="C57" s="96">
        <v>421</v>
      </c>
      <c r="D57" s="96">
        <v>387.52</v>
      </c>
      <c r="E57" s="96">
        <v>938</v>
      </c>
      <c r="F57" s="96">
        <v>1421.47</v>
      </c>
      <c r="G57" s="96">
        <v>6</v>
      </c>
      <c r="H57" s="96">
        <v>4.12</v>
      </c>
      <c r="I57" s="96">
        <v>56</v>
      </c>
      <c r="J57" s="96">
        <v>64.77</v>
      </c>
      <c r="K57" s="96">
        <v>4</v>
      </c>
      <c r="L57" s="96">
        <v>2.65</v>
      </c>
      <c r="M57" s="96">
        <v>1</v>
      </c>
      <c r="N57" s="96">
        <v>0.14000000000000001</v>
      </c>
      <c r="O57" s="96">
        <v>1426</v>
      </c>
      <c r="P57" s="96">
        <v>1880.67</v>
      </c>
      <c r="Q57" s="48"/>
      <c r="S57" s="64"/>
    </row>
    <row r="58" spans="2:19" ht="19.5" x14ac:dyDescent="0.3">
      <c r="B58" s="99" t="s">
        <v>194</v>
      </c>
      <c r="C58" s="96">
        <v>41</v>
      </c>
      <c r="D58" s="96">
        <v>3.27</v>
      </c>
      <c r="E58" s="96">
        <v>38</v>
      </c>
      <c r="F58" s="96">
        <v>2.0099999999999998</v>
      </c>
      <c r="G58" s="96">
        <v>5</v>
      </c>
      <c r="H58" s="96">
        <v>2.4500000000000002</v>
      </c>
      <c r="I58" s="96">
        <v>22</v>
      </c>
      <c r="J58" s="96">
        <v>1.94</v>
      </c>
      <c r="K58" s="96">
        <v>11</v>
      </c>
      <c r="L58" s="96">
        <v>1.28</v>
      </c>
      <c r="M58" s="96">
        <v>67</v>
      </c>
      <c r="N58" s="96">
        <v>3.23</v>
      </c>
      <c r="O58" s="96">
        <v>184</v>
      </c>
      <c r="P58" s="96">
        <v>14.18</v>
      </c>
      <c r="Q58" s="48"/>
      <c r="S58" s="64"/>
    </row>
    <row r="59" spans="2:19" ht="19.5" x14ac:dyDescent="0.3">
      <c r="B59" s="99" t="s">
        <v>195</v>
      </c>
      <c r="C59" s="96">
        <v>794</v>
      </c>
      <c r="D59" s="96">
        <v>272.08</v>
      </c>
      <c r="E59" s="96">
        <v>1355</v>
      </c>
      <c r="F59" s="96">
        <v>5537.73</v>
      </c>
      <c r="G59" s="96">
        <v>77</v>
      </c>
      <c r="H59" s="96">
        <v>168.9</v>
      </c>
      <c r="I59" s="96">
        <v>108</v>
      </c>
      <c r="J59" s="96">
        <v>297.70999999999998</v>
      </c>
      <c r="K59" s="96">
        <v>15</v>
      </c>
      <c r="L59" s="96">
        <v>1.51</v>
      </c>
      <c r="M59" s="96">
        <v>64</v>
      </c>
      <c r="N59" s="96">
        <v>6.2</v>
      </c>
      <c r="O59" s="96">
        <v>2413</v>
      </c>
      <c r="P59" s="96">
        <v>6284.13</v>
      </c>
      <c r="Q59" s="48"/>
      <c r="S59" s="64"/>
    </row>
    <row r="60" spans="2:19" ht="19.5" x14ac:dyDescent="0.3">
      <c r="B60" s="99" t="s">
        <v>196</v>
      </c>
      <c r="C60" s="96">
        <v>871</v>
      </c>
      <c r="D60" s="96">
        <v>279.95999999999998</v>
      </c>
      <c r="E60" s="96">
        <v>956</v>
      </c>
      <c r="F60" s="96">
        <v>1632.88</v>
      </c>
      <c r="G60" s="96">
        <v>17</v>
      </c>
      <c r="H60" s="96">
        <v>5.87</v>
      </c>
      <c r="I60" s="96">
        <v>159</v>
      </c>
      <c r="J60" s="96">
        <v>684.47</v>
      </c>
      <c r="K60" s="96">
        <v>56</v>
      </c>
      <c r="L60" s="96">
        <v>26.67</v>
      </c>
      <c r="M60" s="96">
        <v>23</v>
      </c>
      <c r="N60" s="96">
        <v>1.07</v>
      </c>
      <c r="O60" s="96">
        <v>2082</v>
      </c>
      <c r="P60" s="96">
        <v>2630.92</v>
      </c>
      <c r="Q60" s="48"/>
      <c r="S60" s="64"/>
    </row>
    <row r="61" spans="2:19" ht="19.5" x14ac:dyDescent="0.3">
      <c r="B61" s="99" t="s">
        <v>197</v>
      </c>
      <c r="C61" s="96">
        <v>0</v>
      </c>
      <c r="D61" s="96">
        <v>0</v>
      </c>
      <c r="E61" s="96">
        <v>0</v>
      </c>
      <c r="F61" s="96">
        <v>0</v>
      </c>
      <c r="G61" s="96">
        <v>0</v>
      </c>
      <c r="H61" s="96">
        <v>0</v>
      </c>
      <c r="I61" s="96">
        <v>0</v>
      </c>
      <c r="J61" s="96">
        <v>0</v>
      </c>
      <c r="K61" s="96">
        <v>0</v>
      </c>
      <c r="L61" s="96">
        <v>0</v>
      </c>
      <c r="M61" s="96">
        <v>1003</v>
      </c>
      <c r="N61" s="96">
        <v>100.74</v>
      </c>
      <c r="O61" s="96">
        <v>1003</v>
      </c>
      <c r="P61" s="96">
        <v>100.74</v>
      </c>
      <c r="Q61" s="48"/>
      <c r="S61" s="64"/>
    </row>
    <row r="62" spans="2:19" ht="19.5" x14ac:dyDescent="0.3">
      <c r="B62" s="94" t="s">
        <v>406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48"/>
      <c r="S62" s="64"/>
    </row>
    <row r="63" spans="2:19" ht="19.5" x14ac:dyDescent="0.3">
      <c r="B63" s="99" t="s">
        <v>198</v>
      </c>
      <c r="C63" s="96">
        <v>36</v>
      </c>
      <c r="D63" s="96">
        <v>16.5</v>
      </c>
      <c r="E63" s="96">
        <v>53</v>
      </c>
      <c r="F63" s="96">
        <v>38.46</v>
      </c>
      <c r="G63" s="96">
        <v>9</v>
      </c>
      <c r="H63" s="96">
        <v>629.58000000000004</v>
      </c>
      <c r="I63" s="96">
        <v>12</v>
      </c>
      <c r="J63" s="96">
        <v>723.06</v>
      </c>
      <c r="K63" s="96">
        <v>251</v>
      </c>
      <c r="L63" s="96">
        <v>2068.8000000000002</v>
      </c>
      <c r="M63" s="96">
        <v>752</v>
      </c>
      <c r="N63" s="96">
        <v>66.45</v>
      </c>
      <c r="O63" s="96">
        <v>1113</v>
      </c>
      <c r="P63" s="96">
        <v>3542.85</v>
      </c>
      <c r="Q63" s="48"/>
      <c r="S63" s="64"/>
    </row>
    <row r="64" spans="2:19" ht="19.5" x14ac:dyDescent="0.3">
      <c r="B64" s="99" t="s">
        <v>199</v>
      </c>
      <c r="C64" s="96">
        <v>1</v>
      </c>
      <c r="D64" s="96">
        <v>0.09</v>
      </c>
      <c r="E64" s="96">
        <v>0</v>
      </c>
      <c r="F64" s="96">
        <v>0</v>
      </c>
      <c r="G64" s="96">
        <v>0</v>
      </c>
      <c r="H64" s="96">
        <v>0</v>
      </c>
      <c r="I64" s="96">
        <v>0</v>
      </c>
      <c r="J64" s="96">
        <v>0</v>
      </c>
      <c r="K64" s="96">
        <v>0</v>
      </c>
      <c r="L64" s="96">
        <v>0</v>
      </c>
      <c r="M64" s="96">
        <v>0</v>
      </c>
      <c r="N64" s="96">
        <v>0</v>
      </c>
      <c r="O64" s="96">
        <v>1</v>
      </c>
      <c r="P64" s="96">
        <v>0.09</v>
      </c>
      <c r="Q64" s="48"/>
      <c r="S64" s="64"/>
    </row>
    <row r="65" spans="2:19" ht="19.5" x14ac:dyDescent="0.3">
      <c r="B65" s="99" t="s">
        <v>200</v>
      </c>
      <c r="C65" s="96">
        <v>0</v>
      </c>
      <c r="D65" s="96">
        <v>0</v>
      </c>
      <c r="E65" s="96">
        <v>2</v>
      </c>
      <c r="F65" s="96">
        <v>0.74</v>
      </c>
      <c r="G65" s="96">
        <v>0</v>
      </c>
      <c r="H65" s="96">
        <v>0</v>
      </c>
      <c r="I65" s="96">
        <v>1</v>
      </c>
      <c r="J65" s="96">
        <v>0.04</v>
      </c>
      <c r="K65" s="96">
        <v>7</v>
      </c>
      <c r="L65" s="96">
        <v>2.92</v>
      </c>
      <c r="M65" s="96">
        <v>1116</v>
      </c>
      <c r="N65" s="96">
        <v>112.81</v>
      </c>
      <c r="O65" s="96">
        <v>1126</v>
      </c>
      <c r="P65" s="96">
        <v>116.51</v>
      </c>
      <c r="Q65" s="48"/>
      <c r="S65" s="64"/>
    </row>
    <row r="66" spans="2:19" ht="19.5" x14ac:dyDescent="0.3">
      <c r="B66" s="99" t="s">
        <v>201</v>
      </c>
      <c r="C66" s="96">
        <v>1</v>
      </c>
      <c r="D66" s="96">
        <v>0.02</v>
      </c>
      <c r="E66" s="96">
        <v>3</v>
      </c>
      <c r="F66" s="96">
        <v>0.33</v>
      </c>
      <c r="G66" s="96">
        <v>0</v>
      </c>
      <c r="H66" s="96">
        <v>0</v>
      </c>
      <c r="I66" s="96">
        <v>0</v>
      </c>
      <c r="J66" s="96">
        <v>0</v>
      </c>
      <c r="K66" s="96">
        <v>2</v>
      </c>
      <c r="L66" s="96">
        <v>3.27</v>
      </c>
      <c r="M66" s="96">
        <v>3555</v>
      </c>
      <c r="N66" s="96">
        <v>637.02</v>
      </c>
      <c r="O66" s="96">
        <v>3561</v>
      </c>
      <c r="P66" s="96">
        <v>640.64</v>
      </c>
      <c r="Q66" s="48"/>
      <c r="S66" s="64"/>
    </row>
    <row r="67" spans="2:19" ht="19.5" x14ac:dyDescent="0.3">
      <c r="B67" s="99" t="s">
        <v>202</v>
      </c>
      <c r="C67" s="96">
        <v>183</v>
      </c>
      <c r="D67" s="96">
        <v>51</v>
      </c>
      <c r="E67" s="96">
        <v>88</v>
      </c>
      <c r="F67" s="96">
        <v>27.27</v>
      </c>
      <c r="G67" s="96">
        <v>4</v>
      </c>
      <c r="H67" s="96">
        <v>8.6</v>
      </c>
      <c r="I67" s="96">
        <v>26</v>
      </c>
      <c r="J67" s="96">
        <v>20.92</v>
      </c>
      <c r="K67" s="96">
        <v>28</v>
      </c>
      <c r="L67" s="96">
        <v>141.52000000000001</v>
      </c>
      <c r="M67" s="96">
        <v>13</v>
      </c>
      <c r="N67" s="96">
        <v>0.57999999999999996</v>
      </c>
      <c r="O67" s="96">
        <v>342</v>
      </c>
      <c r="P67" s="96">
        <v>249.89</v>
      </c>
      <c r="Q67" s="48"/>
      <c r="S67" s="64"/>
    </row>
    <row r="68" spans="2:19" ht="19.5" x14ac:dyDescent="0.3">
      <c r="B68" s="99" t="s">
        <v>379</v>
      </c>
      <c r="C68" s="96">
        <v>0</v>
      </c>
      <c r="D68" s="96">
        <v>0</v>
      </c>
      <c r="E68" s="96">
        <v>0</v>
      </c>
      <c r="F68" s="96">
        <v>0</v>
      </c>
      <c r="G68" s="96">
        <v>0</v>
      </c>
      <c r="H68" s="96">
        <v>0</v>
      </c>
      <c r="I68" s="96">
        <v>0</v>
      </c>
      <c r="J68" s="96">
        <v>0</v>
      </c>
      <c r="K68" s="96">
        <v>0</v>
      </c>
      <c r="L68" s="96">
        <v>0</v>
      </c>
      <c r="M68" s="96">
        <v>1</v>
      </c>
      <c r="N68" s="96">
        <v>0.03</v>
      </c>
      <c r="O68" s="96">
        <v>1</v>
      </c>
      <c r="P68" s="96">
        <v>0.03</v>
      </c>
      <c r="Q68" s="48"/>
      <c r="S68" s="64"/>
    </row>
    <row r="69" spans="2:19" ht="19.5" x14ac:dyDescent="0.3">
      <c r="B69" s="99" t="s">
        <v>203</v>
      </c>
      <c r="C69" s="96">
        <v>152</v>
      </c>
      <c r="D69" s="96">
        <v>555.41</v>
      </c>
      <c r="E69" s="96">
        <v>89</v>
      </c>
      <c r="F69" s="96">
        <v>198.86</v>
      </c>
      <c r="G69" s="96">
        <v>11</v>
      </c>
      <c r="H69" s="96">
        <v>44.32</v>
      </c>
      <c r="I69" s="96">
        <v>369</v>
      </c>
      <c r="J69" s="96">
        <v>3246.32</v>
      </c>
      <c r="K69" s="96">
        <v>15</v>
      </c>
      <c r="L69" s="96">
        <v>59.57</v>
      </c>
      <c r="M69" s="96">
        <v>34</v>
      </c>
      <c r="N69" s="96">
        <v>12.99</v>
      </c>
      <c r="O69" s="96">
        <v>670</v>
      </c>
      <c r="P69" s="96">
        <v>4117.47</v>
      </c>
      <c r="Q69" s="48"/>
      <c r="S69" s="64"/>
    </row>
    <row r="70" spans="2:19" ht="19.5" x14ac:dyDescent="0.3">
      <c r="B70" s="99" t="s">
        <v>204</v>
      </c>
      <c r="C70" s="96">
        <v>1</v>
      </c>
      <c r="D70" s="96">
        <v>0.13</v>
      </c>
      <c r="E70" s="96">
        <v>4</v>
      </c>
      <c r="F70" s="96">
        <v>0.87</v>
      </c>
      <c r="G70" s="96">
        <v>0</v>
      </c>
      <c r="H70" s="96">
        <v>0</v>
      </c>
      <c r="I70" s="96">
        <v>1</v>
      </c>
      <c r="J70" s="96">
        <v>0.08</v>
      </c>
      <c r="K70" s="96">
        <v>2</v>
      </c>
      <c r="L70" s="96">
        <v>0.49</v>
      </c>
      <c r="M70" s="96">
        <v>40</v>
      </c>
      <c r="N70" s="96">
        <v>2.08</v>
      </c>
      <c r="O70" s="96">
        <v>48</v>
      </c>
      <c r="P70" s="96">
        <v>3.65</v>
      </c>
      <c r="Q70" s="48"/>
      <c r="S70" s="64"/>
    </row>
    <row r="71" spans="2:19" ht="19.5" x14ac:dyDescent="0.3">
      <c r="B71" s="99" t="s">
        <v>205</v>
      </c>
      <c r="C71" s="96">
        <v>976</v>
      </c>
      <c r="D71" s="96">
        <v>2269.61</v>
      </c>
      <c r="E71" s="96">
        <v>358</v>
      </c>
      <c r="F71" s="96">
        <v>697.57</v>
      </c>
      <c r="G71" s="96">
        <v>1</v>
      </c>
      <c r="H71" s="96">
        <v>7.0000000000000007E-2</v>
      </c>
      <c r="I71" s="96">
        <v>5</v>
      </c>
      <c r="J71" s="96">
        <v>1.75</v>
      </c>
      <c r="K71" s="96">
        <v>1</v>
      </c>
      <c r="L71" s="96">
        <v>0.17</v>
      </c>
      <c r="M71" s="96">
        <v>67</v>
      </c>
      <c r="N71" s="96">
        <v>7.51</v>
      </c>
      <c r="O71" s="96">
        <v>1408</v>
      </c>
      <c r="P71" s="96">
        <v>2976.68</v>
      </c>
      <c r="Q71" s="48"/>
      <c r="S71" s="64"/>
    </row>
    <row r="72" spans="2:19" ht="19.5" x14ac:dyDescent="0.3">
      <c r="B72" s="99" t="s">
        <v>206</v>
      </c>
      <c r="C72" s="96">
        <v>2</v>
      </c>
      <c r="D72" s="96">
        <v>0.14000000000000001</v>
      </c>
      <c r="E72" s="96">
        <v>0</v>
      </c>
      <c r="F72" s="96">
        <v>0</v>
      </c>
      <c r="G72" s="96">
        <v>1</v>
      </c>
      <c r="H72" s="96">
        <v>0.05</v>
      </c>
      <c r="I72" s="96">
        <v>2</v>
      </c>
      <c r="J72" s="96">
        <v>0.08</v>
      </c>
      <c r="K72" s="96">
        <v>16</v>
      </c>
      <c r="L72" s="96">
        <v>18.66</v>
      </c>
      <c r="M72" s="96">
        <v>284</v>
      </c>
      <c r="N72" s="96">
        <v>18.52</v>
      </c>
      <c r="O72" s="96">
        <v>305</v>
      </c>
      <c r="P72" s="96">
        <v>37.450000000000003</v>
      </c>
      <c r="Q72" s="48"/>
      <c r="S72" s="64"/>
    </row>
    <row r="73" spans="2:19" ht="19.5" x14ac:dyDescent="0.3">
      <c r="B73" s="99" t="s">
        <v>207</v>
      </c>
      <c r="C73" s="96">
        <v>51</v>
      </c>
      <c r="D73" s="96">
        <v>34.21</v>
      </c>
      <c r="E73" s="96">
        <v>28</v>
      </c>
      <c r="F73" s="96">
        <v>19.62</v>
      </c>
      <c r="G73" s="96">
        <v>0</v>
      </c>
      <c r="H73" s="96">
        <v>0</v>
      </c>
      <c r="I73" s="96">
        <v>6</v>
      </c>
      <c r="J73" s="96">
        <v>5.42</v>
      </c>
      <c r="K73" s="96">
        <v>1</v>
      </c>
      <c r="L73" s="96">
        <v>2.4700000000000002</v>
      </c>
      <c r="M73" s="96">
        <v>96</v>
      </c>
      <c r="N73" s="96">
        <v>11.26</v>
      </c>
      <c r="O73" s="96">
        <v>182</v>
      </c>
      <c r="P73" s="96">
        <v>72.98</v>
      </c>
      <c r="Q73" s="48"/>
      <c r="S73" s="64"/>
    </row>
    <row r="74" spans="2:19" ht="19.5" x14ac:dyDescent="0.3">
      <c r="B74" s="99" t="s">
        <v>208</v>
      </c>
      <c r="C74" s="96">
        <v>0</v>
      </c>
      <c r="D74" s="96">
        <v>0</v>
      </c>
      <c r="E74" s="96">
        <v>1</v>
      </c>
      <c r="F74" s="96">
        <v>0.62</v>
      </c>
      <c r="G74" s="96">
        <v>0</v>
      </c>
      <c r="H74" s="96">
        <v>0</v>
      </c>
      <c r="I74" s="96">
        <v>0</v>
      </c>
      <c r="J74" s="96">
        <v>0</v>
      </c>
      <c r="K74" s="96">
        <v>5</v>
      </c>
      <c r="L74" s="96">
        <v>2.0699999999999998</v>
      </c>
      <c r="M74" s="96">
        <v>59</v>
      </c>
      <c r="N74" s="96">
        <v>4.18</v>
      </c>
      <c r="O74" s="96">
        <v>65</v>
      </c>
      <c r="P74" s="96">
        <v>6.87</v>
      </c>
      <c r="Q74" s="48"/>
      <c r="S74" s="64"/>
    </row>
    <row r="75" spans="2:19" ht="19.5" x14ac:dyDescent="0.3">
      <c r="B75" s="99" t="s">
        <v>380</v>
      </c>
      <c r="C75" s="96">
        <v>0</v>
      </c>
      <c r="D75" s="96">
        <v>0</v>
      </c>
      <c r="E75" s="96">
        <v>0</v>
      </c>
      <c r="F75" s="96">
        <v>0</v>
      </c>
      <c r="G75" s="96">
        <v>0</v>
      </c>
      <c r="H75" s="96">
        <v>0</v>
      </c>
      <c r="I75" s="96">
        <v>0</v>
      </c>
      <c r="J75" s="96">
        <v>0</v>
      </c>
      <c r="K75" s="96">
        <v>0</v>
      </c>
      <c r="L75" s="96">
        <v>0</v>
      </c>
      <c r="M75" s="96">
        <v>12</v>
      </c>
      <c r="N75" s="96">
        <v>0.44</v>
      </c>
      <c r="O75" s="96">
        <v>12</v>
      </c>
      <c r="P75" s="96">
        <v>0.44</v>
      </c>
      <c r="Q75" s="48"/>
      <c r="S75" s="64"/>
    </row>
    <row r="76" spans="2:19" ht="19.5" x14ac:dyDescent="0.3">
      <c r="B76" s="99" t="s">
        <v>209</v>
      </c>
      <c r="C76" s="96">
        <v>22</v>
      </c>
      <c r="D76" s="96">
        <v>26.26</v>
      </c>
      <c r="E76" s="96">
        <v>41</v>
      </c>
      <c r="F76" s="96">
        <v>59.46</v>
      </c>
      <c r="G76" s="96">
        <v>4</v>
      </c>
      <c r="H76" s="96">
        <v>1.17</v>
      </c>
      <c r="I76" s="96">
        <v>72</v>
      </c>
      <c r="J76" s="96">
        <v>312.02</v>
      </c>
      <c r="K76" s="96">
        <v>31</v>
      </c>
      <c r="L76" s="96">
        <v>54.77</v>
      </c>
      <c r="M76" s="96">
        <v>12</v>
      </c>
      <c r="N76" s="96">
        <v>1.1499999999999999</v>
      </c>
      <c r="O76" s="96">
        <v>182</v>
      </c>
      <c r="P76" s="96">
        <v>454.83</v>
      </c>
      <c r="Q76" s="48"/>
      <c r="S76" s="64"/>
    </row>
    <row r="77" spans="2:19" ht="19.5" x14ac:dyDescent="0.3">
      <c r="B77" s="94" t="s">
        <v>407</v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48"/>
      <c r="S77" s="64"/>
    </row>
    <row r="78" spans="2:19" ht="19.5" x14ac:dyDescent="0.3">
      <c r="B78" s="99" t="s">
        <v>210</v>
      </c>
      <c r="C78" s="96">
        <v>25146</v>
      </c>
      <c r="D78" s="96">
        <v>7200.03</v>
      </c>
      <c r="E78" s="96">
        <v>13709</v>
      </c>
      <c r="F78" s="96">
        <v>4186.6400000000003</v>
      </c>
      <c r="G78" s="96">
        <v>199</v>
      </c>
      <c r="H78" s="96">
        <v>457.77</v>
      </c>
      <c r="I78" s="96">
        <v>3518</v>
      </c>
      <c r="J78" s="96">
        <v>9770.23</v>
      </c>
      <c r="K78" s="96">
        <v>3396</v>
      </c>
      <c r="L78" s="96">
        <v>8591.0300000000007</v>
      </c>
      <c r="M78" s="96">
        <v>488</v>
      </c>
      <c r="N78" s="96">
        <v>51.28</v>
      </c>
      <c r="O78" s="96">
        <v>46456</v>
      </c>
      <c r="P78" s="96">
        <v>30256.98</v>
      </c>
      <c r="Q78" s="48"/>
      <c r="S78" s="64"/>
    </row>
    <row r="79" spans="2:19" ht="19.5" x14ac:dyDescent="0.3">
      <c r="B79" s="94" t="s">
        <v>1</v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48"/>
      <c r="S79" s="64"/>
    </row>
    <row r="80" spans="2:19" ht="19.5" x14ac:dyDescent="0.3">
      <c r="B80" s="99" t="s">
        <v>1</v>
      </c>
      <c r="C80" s="96">
        <v>41874</v>
      </c>
      <c r="D80" s="96">
        <v>75770.820000000007</v>
      </c>
      <c r="E80" s="96">
        <v>28452</v>
      </c>
      <c r="F80" s="96">
        <v>44745.02</v>
      </c>
      <c r="G80" s="96">
        <v>134</v>
      </c>
      <c r="H80" s="96">
        <v>154.13999999999999</v>
      </c>
      <c r="I80" s="96">
        <v>16918</v>
      </c>
      <c r="J80" s="96">
        <v>196132</v>
      </c>
      <c r="K80" s="96">
        <v>2217</v>
      </c>
      <c r="L80" s="96">
        <v>1379.51</v>
      </c>
      <c r="M80" s="96">
        <v>0</v>
      </c>
      <c r="N80" s="96">
        <v>0</v>
      </c>
      <c r="O80" s="96">
        <v>89595</v>
      </c>
      <c r="P80" s="96">
        <v>318181.49</v>
      </c>
      <c r="Q80" s="48"/>
      <c r="S80" s="64"/>
    </row>
    <row r="81" spans="2:19" ht="19.5" x14ac:dyDescent="0.3">
      <c r="B81" s="94" t="s">
        <v>141</v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48"/>
      <c r="S81" s="64"/>
    </row>
    <row r="82" spans="2:19" ht="19.5" x14ac:dyDescent="0.3">
      <c r="B82" s="99" t="s">
        <v>381</v>
      </c>
      <c r="C82" s="96">
        <v>0</v>
      </c>
      <c r="D82" s="96">
        <v>0</v>
      </c>
      <c r="E82" s="96">
        <v>0</v>
      </c>
      <c r="F82" s="96">
        <v>0</v>
      </c>
      <c r="G82" s="96">
        <v>0</v>
      </c>
      <c r="H82" s="96">
        <v>0</v>
      </c>
      <c r="I82" s="96">
        <v>0</v>
      </c>
      <c r="J82" s="96">
        <v>0</v>
      </c>
      <c r="K82" s="96">
        <v>0</v>
      </c>
      <c r="L82" s="96">
        <v>0</v>
      </c>
      <c r="M82" s="96">
        <v>1</v>
      </c>
      <c r="N82" s="96">
        <v>0.41</v>
      </c>
      <c r="O82" s="96">
        <v>1</v>
      </c>
      <c r="P82" s="96">
        <v>0.41</v>
      </c>
      <c r="Q82" s="48"/>
      <c r="S82" s="64"/>
    </row>
    <row r="83" spans="2:19" ht="19.5" x14ac:dyDescent="0.3">
      <c r="B83" s="99" t="s">
        <v>211</v>
      </c>
      <c r="C83" s="96">
        <v>0</v>
      </c>
      <c r="D83" s="96">
        <v>0</v>
      </c>
      <c r="E83" s="96">
        <v>0</v>
      </c>
      <c r="F83" s="96">
        <v>0</v>
      </c>
      <c r="G83" s="96">
        <v>0</v>
      </c>
      <c r="H83" s="96">
        <v>0</v>
      </c>
      <c r="I83" s="96">
        <v>0</v>
      </c>
      <c r="J83" s="96">
        <v>0</v>
      </c>
      <c r="K83" s="96">
        <v>0</v>
      </c>
      <c r="L83" s="96">
        <v>0</v>
      </c>
      <c r="M83" s="96">
        <v>765</v>
      </c>
      <c r="N83" s="96">
        <v>71.05</v>
      </c>
      <c r="O83" s="96">
        <v>765</v>
      </c>
      <c r="P83" s="96">
        <v>71.05</v>
      </c>
      <c r="Q83" s="48"/>
      <c r="S83" s="64"/>
    </row>
    <row r="84" spans="2:19" ht="19.5" x14ac:dyDescent="0.3">
      <c r="B84" s="99" t="s">
        <v>212</v>
      </c>
      <c r="C84" s="96">
        <v>0</v>
      </c>
      <c r="D84" s="96">
        <v>0</v>
      </c>
      <c r="E84" s="96">
        <v>1</v>
      </c>
      <c r="F84" s="96">
        <v>0.06</v>
      </c>
      <c r="G84" s="96">
        <v>0</v>
      </c>
      <c r="H84" s="96">
        <v>0</v>
      </c>
      <c r="I84" s="96">
        <v>0</v>
      </c>
      <c r="J84" s="96">
        <v>0</v>
      </c>
      <c r="K84" s="96">
        <v>0</v>
      </c>
      <c r="L84" s="96">
        <v>0</v>
      </c>
      <c r="M84" s="96">
        <v>1</v>
      </c>
      <c r="N84" s="96">
        <v>0.54</v>
      </c>
      <c r="O84" s="96">
        <v>2</v>
      </c>
      <c r="P84" s="96">
        <v>0.6</v>
      </c>
      <c r="Q84" s="48"/>
      <c r="S84" s="64"/>
    </row>
    <row r="85" spans="2:19" ht="19.5" x14ac:dyDescent="0.3">
      <c r="B85" s="99" t="s">
        <v>213</v>
      </c>
      <c r="C85" s="96">
        <v>5</v>
      </c>
      <c r="D85" s="96">
        <v>10.75</v>
      </c>
      <c r="E85" s="96">
        <v>0</v>
      </c>
      <c r="F85" s="96">
        <v>0</v>
      </c>
      <c r="G85" s="96">
        <v>0</v>
      </c>
      <c r="H85" s="96">
        <v>0</v>
      </c>
      <c r="I85" s="96">
        <v>0</v>
      </c>
      <c r="J85" s="96">
        <v>0</v>
      </c>
      <c r="K85" s="96">
        <v>0</v>
      </c>
      <c r="L85" s="96">
        <v>0</v>
      </c>
      <c r="M85" s="96">
        <v>0</v>
      </c>
      <c r="N85" s="96">
        <v>0</v>
      </c>
      <c r="O85" s="96">
        <v>5</v>
      </c>
      <c r="P85" s="96">
        <v>10.75</v>
      </c>
      <c r="Q85" s="48"/>
      <c r="S85" s="64"/>
    </row>
    <row r="86" spans="2:19" ht="19.5" x14ac:dyDescent="0.3">
      <c r="B86" s="99" t="s">
        <v>382</v>
      </c>
      <c r="C86" s="96">
        <v>7</v>
      </c>
      <c r="D86" s="96">
        <v>14.42</v>
      </c>
      <c r="E86" s="96">
        <v>4</v>
      </c>
      <c r="F86" s="96">
        <v>0.86</v>
      </c>
      <c r="G86" s="96">
        <v>0</v>
      </c>
      <c r="H86" s="96">
        <v>0</v>
      </c>
      <c r="I86" s="96">
        <v>13</v>
      </c>
      <c r="J86" s="96">
        <v>423.95</v>
      </c>
      <c r="K86" s="96">
        <v>0</v>
      </c>
      <c r="L86" s="96">
        <v>0</v>
      </c>
      <c r="M86" s="96">
        <v>4</v>
      </c>
      <c r="N86" s="96">
        <v>0.57999999999999996</v>
      </c>
      <c r="O86" s="96">
        <v>28</v>
      </c>
      <c r="P86" s="96">
        <v>439.81</v>
      </c>
      <c r="Q86" s="48"/>
      <c r="S86" s="64"/>
    </row>
    <row r="87" spans="2:19" ht="19.5" x14ac:dyDescent="0.3">
      <c r="B87" s="99" t="s">
        <v>214</v>
      </c>
      <c r="C87" s="96">
        <v>0</v>
      </c>
      <c r="D87" s="96">
        <v>0</v>
      </c>
      <c r="E87" s="96">
        <v>0</v>
      </c>
      <c r="F87" s="96">
        <v>0</v>
      </c>
      <c r="G87" s="96">
        <v>0</v>
      </c>
      <c r="H87" s="96">
        <v>0</v>
      </c>
      <c r="I87" s="96">
        <v>0</v>
      </c>
      <c r="J87" s="96">
        <v>0</v>
      </c>
      <c r="K87" s="96">
        <v>0</v>
      </c>
      <c r="L87" s="96">
        <v>0</v>
      </c>
      <c r="M87" s="96">
        <v>8</v>
      </c>
      <c r="N87" s="96">
        <v>0.32</v>
      </c>
      <c r="O87" s="96">
        <v>8</v>
      </c>
      <c r="P87" s="96">
        <v>0.32</v>
      </c>
      <c r="Q87" s="48"/>
      <c r="S87" s="64"/>
    </row>
    <row r="88" spans="2:19" ht="19.5" x14ac:dyDescent="0.3">
      <c r="B88" s="99" t="s">
        <v>215</v>
      </c>
      <c r="C88" s="96">
        <v>168</v>
      </c>
      <c r="D88" s="96">
        <v>93.78</v>
      </c>
      <c r="E88" s="96">
        <v>98</v>
      </c>
      <c r="F88" s="96">
        <v>124.29</v>
      </c>
      <c r="G88" s="96">
        <v>8</v>
      </c>
      <c r="H88" s="96">
        <v>9.86</v>
      </c>
      <c r="I88" s="96">
        <v>44</v>
      </c>
      <c r="J88" s="96">
        <v>46.79</v>
      </c>
      <c r="K88" s="96">
        <v>7</v>
      </c>
      <c r="L88" s="96">
        <v>1.98</v>
      </c>
      <c r="M88" s="96">
        <v>9</v>
      </c>
      <c r="N88" s="96">
        <v>0.83</v>
      </c>
      <c r="O88" s="96">
        <v>334</v>
      </c>
      <c r="P88" s="96">
        <v>277.52999999999997</v>
      </c>
      <c r="Q88" s="48"/>
      <c r="S88" s="64"/>
    </row>
    <row r="89" spans="2:19" ht="19.5" x14ac:dyDescent="0.3">
      <c r="B89" s="94" t="s">
        <v>142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48"/>
      <c r="S89" s="64"/>
    </row>
    <row r="90" spans="2:19" ht="19.5" x14ac:dyDescent="0.3">
      <c r="B90" s="99" t="s">
        <v>383</v>
      </c>
      <c r="C90" s="96">
        <v>0</v>
      </c>
      <c r="D90" s="96">
        <v>0</v>
      </c>
      <c r="E90" s="96">
        <v>14</v>
      </c>
      <c r="F90" s="96">
        <v>12.53</v>
      </c>
      <c r="G90" s="96">
        <v>0</v>
      </c>
      <c r="H90" s="96">
        <v>0</v>
      </c>
      <c r="I90" s="96">
        <v>1</v>
      </c>
      <c r="J90" s="96">
        <v>0.56999999999999995</v>
      </c>
      <c r="K90" s="96">
        <v>1</v>
      </c>
      <c r="L90" s="96">
        <v>1.76</v>
      </c>
      <c r="M90" s="96">
        <v>0</v>
      </c>
      <c r="N90" s="96">
        <v>0</v>
      </c>
      <c r="O90" s="96">
        <v>16</v>
      </c>
      <c r="P90" s="96">
        <v>14.86</v>
      </c>
      <c r="Q90" s="48"/>
      <c r="S90" s="64"/>
    </row>
    <row r="91" spans="2:19" ht="19.5" x14ac:dyDescent="0.3">
      <c r="B91" s="99" t="s">
        <v>216</v>
      </c>
      <c r="C91" s="96">
        <v>10</v>
      </c>
      <c r="D91" s="96">
        <v>2.91</v>
      </c>
      <c r="E91" s="96">
        <v>4</v>
      </c>
      <c r="F91" s="96">
        <v>0.28000000000000003</v>
      </c>
      <c r="G91" s="96">
        <v>0</v>
      </c>
      <c r="H91" s="96">
        <v>0</v>
      </c>
      <c r="I91" s="96">
        <v>0</v>
      </c>
      <c r="J91" s="96">
        <v>0</v>
      </c>
      <c r="K91" s="96">
        <v>0</v>
      </c>
      <c r="L91" s="96">
        <v>0</v>
      </c>
      <c r="M91" s="96">
        <v>0</v>
      </c>
      <c r="N91" s="96">
        <v>0</v>
      </c>
      <c r="O91" s="96">
        <v>14</v>
      </c>
      <c r="P91" s="96">
        <v>3.19</v>
      </c>
      <c r="Q91" s="48"/>
      <c r="S91" s="64"/>
    </row>
    <row r="92" spans="2:19" ht="19.5" x14ac:dyDescent="0.3">
      <c r="B92" s="99" t="s">
        <v>384</v>
      </c>
      <c r="C92" s="96">
        <v>3</v>
      </c>
      <c r="D92" s="96">
        <v>0.2</v>
      </c>
      <c r="E92" s="96">
        <v>1</v>
      </c>
      <c r="F92" s="96">
        <v>0.04</v>
      </c>
      <c r="G92" s="96">
        <v>0</v>
      </c>
      <c r="H92" s="96">
        <v>0</v>
      </c>
      <c r="I92" s="96">
        <v>1</v>
      </c>
      <c r="J92" s="96">
        <v>0.3</v>
      </c>
      <c r="K92" s="96">
        <v>0</v>
      </c>
      <c r="L92" s="96">
        <v>0</v>
      </c>
      <c r="M92" s="96">
        <v>4</v>
      </c>
      <c r="N92" s="96">
        <v>0.72</v>
      </c>
      <c r="O92" s="96">
        <v>9</v>
      </c>
      <c r="P92" s="96">
        <v>1.26</v>
      </c>
      <c r="Q92" s="48"/>
      <c r="S92" s="64"/>
    </row>
    <row r="93" spans="2:19" ht="19.5" x14ac:dyDescent="0.3">
      <c r="B93" s="99" t="s">
        <v>217</v>
      </c>
      <c r="C93" s="96">
        <v>96</v>
      </c>
      <c r="D93" s="96">
        <v>85.34</v>
      </c>
      <c r="E93" s="96">
        <v>25</v>
      </c>
      <c r="F93" s="96">
        <v>31.09</v>
      </c>
      <c r="G93" s="96">
        <v>1</v>
      </c>
      <c r="H93" s="96">
        <v>1.19</v>
      </c>
      <c r="I93" s="96">
        <v>16</v>
      </c>
      <c r="J93" s="96">
        <v>51.4</v>
      </c>
      <c r="K93" s="96">
        <v>2</v>
      </c>
      <c r="L93" s="96">
        <v>2.85</v>
      </c>
      <c r="M93" s="96">
        <v>1</v>
      </c>
      <c r="N93" s="96">
        <v>0.64</v>
      </c>
      <c r="O93" s="96">
        <v>141</v>
      </c>
      <c r="P93" s="96">
        <v>172.51</v>
      </c>
      <c r="Q93" s="48"/>
      <c r="S93" s="64"/>
    </row>
    <row r="94" spans="2:19" ht="19.5" x14ac:dyDescent="0.3">
      <c r="B94" s="99" t="s">
        <v>218</v>
      </c>
      <c r="C94" s="96">
        <v>11</v>
      </c>
      <c r="D94" s="96">
        <v>14.34</v>
      </c>
      <c r="E94" s="96">
        <v>14</v>
      </c>
      <c r="F94" s="96">
        <v>17</v>
      </c>
      <c r="G94" s="96">
        <v>1</v>
      </c>
      <c r="H94" s="96">
        <v>2.16</v>
      </c>
      <c r="I94" s="96">
        <v>13</v>
      </c>
      <c r="J94" s="96">
        <v>23.11</v>
      </c>
      <c r="K94" s="96">
        <v>4</v>
      </c>
      <c r="L94" s="96">
        <v>8.6199999999999992</v>
      </c>
      <c r="M94" s="96">
        <v>1</v>
      </c>
      <c r="N94" s="96">
        <v>0.03</v>
      </c>
      <c r="O94" s="96">
        <v>44</v>
      </c>
      <c r="P94" s="96">
        <v>65.260000000000005</v>
      </c>
      <c r="Q94" s="48"/>
      <c r="S94" s="64"/>
    </row>
    <row r="95" spans="2:19" ht="19.5" x14ac:dyDescent="0.3">
      <c r="B95" s="99" t="s">
        <v>385</v>
      </c>
      <c r="C95" s="96">
        <v>0</v>
      </c>
      <c r="D95" s="96">
        <v>0</v>
      </c>
      <c r="E95" s="96">
        <v>1</v>
      </c>
      <c r="F95" s="96">
        <v>0.74</v>
      </c>
      <c r="G95" s="96">
        <v>0</v>
      </c>
      <c r="H95" s="96">
        <v>0</v>
      </c>
      <c r="I95" s="96">
        <v>0</v>
      </c>
      <c r="J95" s="96">
        <v>0</v>
      </c>
      <c r="K95" s="96">
        <v>0</v>
      </c>
      <c r="L95" s="96">
        <v>0</v>
      </c>
      <c r="M95" s="96">
        <v>1</v>
      </c>
      <c r="N95" s="96">
        <v>0.03</v>
      </c>
      <c r="O95" s="96">
        <v>2</v>
      </c>
      <c r="P95" s="96">
        <v>0.77</v>
      </c>
      <c r="Q95" s="48"/>
      <c r="S95" s="64"/>
    </row>
    <row r="96" spans="2:19" ht="19.5" x14ac:dyDescent="0.3">
      <c r="B96" s="99" t="s">
        <v>386</v>
      </c>
      <c r="C96" s="96">
        <v>0</v>
      </c>
      <c r="D96" s="96">
        <v>0</v>
      </c>
      <c r="E96" s="96">
        <v>0</v>
      </c>
      <c r="F96" s="96">
        <v>0</v>
      </c>
      <c r="G96" s="96">
        <v>0</v>
      </c>
      <c r="H96" s="96">
        <v>0</v>
      </c>
      <c r="I96" s="96">
        <v>0</v>
      </c>
      <c r="J96" s="96">
        <v>0</v>
      </c>
      <c r="K96" s="96">
        <v>0</v>
      </c>
      <c r="L96" s="96">
        <v>0</v>
      </c>
      <c r="M96" s="96">
        <v>2</v>
      </c>
      <c r="N96" s="96">
        <v>1.53</v>
      </c>
      <c r="O96" s="96">
        <v>2</v>
      </c>
      <c r="P96" s="96">
        <v>1.53</v>
      </c>
      <c r="Q96" s="48"/>
      <c r="S96" s="64"/>
    </row>
    <row r="97" spans="2:19" ht="19.5" x14ac:dyDescent="0.3">
      <c r="B97" s="99" t="s">
        <v>387</v>
      </c>
      <c r="C97" s="96">
        <v>1</v>
      </c>
      <c r="D97" s="96">
        <v>0.52</v>
      </c>
      <c r="E97" s="96">
        <v>0</v>
      </c>
      <c r="F97" s="96">
        <v>0</v>
      </c>
      <c r="G97" s="96">
        <v>0</v>
      </c>
      <c r="H97" s="96">
        <v>0</v>
      </c>
      <c r="I97" s="96">
        <v>2</v>
      </c>
      <c r="J97" s="96">
        <v>12.96</v>
      </c>
      <c r="K97" s="96">
        <v>1</v>
      </c>
      <c r="L97" s="96">
        <v>0.02</v>
      </c>
      <c r="M97" s="96">
        <v>0</v>
      </c>
      <c r="N97" s="96">
        <v>0</v>
      </c>
      <c r="O97" s="96">
        <v>4</v>
      </c>
      <c r="P97" s="96">
        <v>13.5</v>
      </c>
      <c r="Q97" s="48"/>
      <c r="S97" s="64"/>
    </row>
    <row r="98" spans="2:19" ht="19.5" x14ac:dyDescent="0.3">
      <c r="B98" s="99" t="s">
        <v>388</v>
      </c>
      <c r="C98" s="96">
        <v>0</v>
      </c>
      <c r="D98" s="96">
        <v>0</v>
      </c>
      <c r="E98" s="96">
        <v>1</v>
      </c>
      <c r="F98" s="96">
        <v>0.28999999999999998</v>
      </c>
      <c r="G98" s="96">
        <v>0</v>
      </c>
      <c r="H98" s="96">
        <v>0</v>
      </c>
      <c r="I98" s="96">
        <v>0</v>
      </c>
      <c r="J98" s="96">
        <v>0</v>
      </c>
      <c r="K98" s="96">
        <v>0</v>
      </c>
      <c r="L98" s="96">
        <v>0</v>
      </c>
      <c r="M98" s="96">
        <v>0</v>
      </c>
      <c r="N98" s="96">
        <v>0</v>
      </c>
      <c r="O98" s="96">
        <v>1</v>
      </c>
      <c r="P98" s="96">
        <v>0.28999999999999998</v>
      </c>
      <c r="Q98" s="48"/>
      <c r="S98" s="64"/>
    </row>
    <row r="99" spans="2:19" ht="19.5" x14ac:dyDescent="0.3">
      <c r="B99" s="99" t="s">
        <v>219</v>
      </c>
      <c r="C99" s="96">
        <v>9</v>
      </c>
      <c r="D99" s="96">
        <v>4.1100000000000003</v>
      </c>
      <c r="E99" s="96">
        <v>9</v>
      </c>
      <c r="F99" s="96">
        <v>4.59</v>
      </c>
      <c r="G99" s="96">
        <v>0</v>
      </c>
      <c r="H99" s="96">
        <v>0</v>
      </c>
      <c r="I99" s="96">
        <v>2</v>
      </c>
      <c r="J99" s="96">
        <v>5.49</v>
      </c>
      <c r="K99" s="96">
        <v>2</v>
      </c>
      <c r="L99" s="96">
        <v>0.34</v>
      </c>
      <c r="M99" s="96">
        <v>0</v>
      </c>
      <c r="N99" s="96">
        <v>0</v>
      </c>
      <c r="O99" s="96">
        <v>22</v>
      </c>
      <c r="P99" s="96">
        <v>14.53</v>
      </c>
      <c r="Q99" s="48"/>
      <c r="S99" s="64"/>
    </row>
    <row r="100" spans="2:19" ht="19.5" x14ac:dyDescent="0.3">
      <c r="B100" s="99" t="s">
        <v>220</v>
      </c>
      <c r="C100" s="96">
        <v>3</v>
      </c>
      <c r="D100" s="96">
        <v>0.11</v>
      </c>
      <c r="E100" s="96">
        <v>4</v>
      </c>
      <c r="F100" s="96">
        <v>0.2</v>
      </c>
      <c r="G100" s="96">
        <v>0</v>
      </c>
      <c r="H100" s="96">
        <v>0</v>
      </c>
      <c r="I100" s="96">
        <v>3</v>
      </c>
      <c r="J100" s="96">
        <v>2.34</v>
      </c>
      <c r="K100" s="96">
        <v>0</v>
      </c>
      <c r="L100" s="96">
        <v>0</v>
      </c>
      <c r="M100" s="96">
        <v>12</v>
      </c>
      <c r="N100" s="96">
        <v>0.88</v>
      </c>
      <c r="O100" s="96">
        <v>22</v>
      </c>
      <c r="P100" s="96">
        <v>3.53</v>
      </c>
      <c r="Q100" s="48"/>
      <c r="S100" s="64"/>
    </row>
    <row r="101" spans="2:19" ht="19.5" x14ac:dyDescent="0.3">
      <c r="B101" s="99" t="s">
        <v>389</v>
      </c>
      <c r="C101" s="96">
        <v>0</v>
      </c>
      <c r="D101" s="96">
        <v>0</v>
      </c>
      <c r="E101" s="96">
        <v>0</v>
      </c>
      <c r="F101" s="96">
        <v>0</v>
      </c>
      <c r="G101" s="96">
        <v>0</v>
      </c>
      <c r="H101" s="96">
        <v>0</v>
      </c>
      <c r="I101" s="96">
        <v>1</v>
      </c>
      <c r="J101" s="96">
        <v>0.04</v>
      </c>
      <c r="K101" s="96">
        <v>0</v>
      </c>
      <c r="L101" s="96">
        <v>0</v>
      </c>
      <c r="M101" s="96">
        <v>0</v>
      </c>
      <c r="N101" s="96">
        <v>0</v>
      </c>
      <c r="O101" s="96">
        <v>1</v>
      </c>
      <c r="P101" s="96">
        <v>0.04</v>
      </c>
      <c r="Q101" s="48"/>
      <c r="S101" s="64"/>
    </row>
    <row r="102" spans="2:19" ht="19.5" x14ac:dyDescent="0.3">
      <c r="B102" s="99" t="s">
        <v>390</v>
      </c>
      <c r="C102" s="96">
        <v>9</v>
      </c>
      <c r="D102" s="96">
        <v>0.59</v>
      </c>
      <c r="E102" s="96">
        <v>1</v>
      </c>
      <c r="F102" s="96">
        <v>0.03</v>
      </c>
      <c r="G102" s="96">
        <v>0</v>
      </c>
      <c r="H102" s="96">
        <v>0</v>
      </c>
      <c r="I102" s="96">
        <v>1</v>
      </c>
      <c r="J102" s="96">
        <v>0.1</v>
      </c>
      <c r="K102" s="96">
        <v>0</v>
      </c>
      <c r="L102" s="96">
        <v>0</v>
      </c>
      <c r="M102" s="96">
        <v>20</v>
      </c>
      <c r="N102" s="96">
        <v>2.64</v>
      </c>
      <c r="O102" s="96">
        <v>31</v>
      </c>
      <c r="P102" s="96">
        <v>3.36</v>
      </c>
      <c r="Q102" s="48"/>
      <c r="S102" s="64"/>
    </row>
    <row r="103" spans="2:19" ht="19.5" x14ac:dyDescent="0.3">
      <c r="B103" s="94" t="s">
        <v>143</v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48"/>
      <c r="S103" s="64"/>
    </row>
    <row r="104" spans="2:19" ht="19.5" x14ac:dyDescent="0.3">
      <c r="B104" s="99" t="s">
        <v>221</v>
      </c>
      <c r="C104" s="96">
        <v>58</v>
      </c>
      <c r="D104" s="96">
        <v>25.41</v>
      </c>
      <c r="E104" s="96">
        <v>43</v>
      </c>
      <c r="F104" s="96">
        <v>27.46</v>
      </c>
      <c r="G104" s="96">
        <v>0</v>
      </c>
      <c r="H104" s="96">
        <v>0</v>
      </c>
      <c r="I104" s="96">
        <v>19</v>
      </c>
      <c r="J104" s="96">
        <v>95.18</v>
      </c>
      <c r="K104" s="96">
        <v>5</v>
      </c>
      <c r="L104" s="96">
        <v>46.11</v>
      </c>
      <c r="M104" s="96">
        <v>13</v>
      </c>
      <c r="N104" s="96">
        <v>0.74</v>
      </c>
      <c r="O104" s="96">
        <v>138</v>
      </c>
      <c r="P104" s="96">
        <v>194.9</v>
      </c>
      <c r="Q104" s="48"/>
      <c r="S104" s="64"/>
    </row>
    <row r="105" spans="2:19" ht="19.5" x14ac:dyDescent="0.3">
      <c r="B105" s="99" t="s">
        <v>222</v>
      </c>
      <c r="C105" s="96">
        <v>91</v>
      </c>
      <c r="D105" s="96">
        <v>54.17</v>
      </c>
      <c r="E105" s="96">
        <v>94</v>
      </c>
      <c r="F105" s="96">
        <v>52.23</v>
      </c>
      <c r="G105" s="96">
        <v>9</v>
      </c>
      <c r="H105" s="96">
        <v>19.78</v>
      </c>
      <c r="I105" s="96">
        <v>27</v>
      </c>
      <c r="J105" s="96">
        <v>418.56</v>
      </c>
      <c r="K105" s="96">
        <v>7</v>
      </c>
      <c r="L105" s="96">
        <v>59.22</v>
      </c>
      <c r="M105" s="96">
        <v>9</v>
      </c>
      <c r="N105" s="96">
        <v>0.89</v>
      </c>
      <c r="O105" s="96">
        <v>237</v>
      </c>
      <c r="P105" s="96">
        <v>604.85</v>
      </c>
      <c r="Q105" s="48"/>
      <c r="S105" s="64"/>
    </row>
    <row r="106" spans="2:19" ht="19.5" x14ac:dyDescent="0.3">
      <c r="B106" s="99" t="s">
        <v>223</v>
      </c>
      <c r="C106" s="96">
        <v>36</v>
      </c>
      <c r="D106" s="96">
        <v>31.61</v>
      </c>
      <c r="E106" s="96">
        <v>42</v>
      </c>
      <c r="F106" s="96">
        <v>15.87</v>
      </c>
      <c r="G106" s="96">
        <v>0</v>
      </c>
      <c r="H106" s="96">
        <v>0</v>
      </c>
      <c r="I106" s="96">
        <v>1</v>
      </c>
      <c r="J106" s="96">
        <v>0.01</v>
      </c>
      <c r="K106" s="96">
        <v>0</v>
      </c>
      <c r="L106" s="96">
        <v>0</v>
      </c>
      <c r="M106" s="96">
        <v>1</v>
      </c>
      <c r="N106" s="96">
        <v>0.16</v>
      </c>
      <c r="O106" s="96">
        <v>80</v>
      </c>
      <c r="P106" s="96">
        <v>47.65</v>
      </c>
      <c r="Q106" s="48"/>
      <c r="S106" s="64"/>
    </row>
    <row r="107" spans="2:19" ht="19.5" x14ac:dyDescent="0.3">
      <c r="B107" s="99" t="s">
        <v>224</v>
      </c>
      <c r="C107" s="96">
        <v>146</v>
      </c>
      <c r="D107" s="96">
        <v>289.94</v>
      </c>
      <c r="E107" s="96">
        <v>737</v>
      </c>
      <c r="F107" s="96">
        <v>1306.48</v>
      </c>
      <c r="G107" s="96">
        <v>0</v>
      </c>
      <c r="H107" s="96">
        <v>0</v>
      </c>
      <c r="I107" s="96">
        <v>186</v>
      </c>
      <c r="J107" s="96">
        <v>1525.58</v>
      </c>
      <c r="K107" s="96">
        <v>614</v>
      </c>
      <c r="L107" s="96">
        <v>2601.4499999999998</v>
      </c>
      <c r="M107" s="96">
        <v>0</v>
      </c>
      <c r="N107" s="96">
        <v>0</v>
      </c>
      <c r="O107" s="96">
        <v>1683</v>
      </c>
      <c r="P107" s="96">
        <v>5723.45</v>
      </c>
      <c r="Q107" s="48"/>
      <c r="S107" s="64"/>
    </row>
    <row r="108" spans="2:19" ht="19.5" x14ac:dyDescent="0.3">
      <c r="B108" s="99" t="s">
        <v>225</v>
      </c>
      <c r="C108" s="96">
        <v>738</v>
      </c>
      <c r="D108" s="96">
        <v>1029.99</v>
      </c>
      <c r="E108" s="96">
        <v>571</v>
      </c>
      <c r="F108" s="96">
        <v>760.86</v>
      </c>
      <c r="G108" s="96">
        <v>7</v>
      </c>
      <c r="H108" s="96">
        <v>51.26</v>
      </c>
      <c r="I108" s="96">
        <v>31</v>
      </c>
      <c r="J108" s="96">
        <v>319.14</v>
      </c>
      <c r="K108" s="96">
        <v>1</v>
      </c>
      <c r="L108" s="96">
        <v>6.82</v>
      </c>
      <c r="M108" s="96">
        <v>5</v>
      </c>
      <c r="N108" s="96">
        <v>0.37</v>
      </c>
      <c r="O108" s="96">
        <v>1353</v>
      </c>
      <c r="P108" s="96">
        <v>2168.44</v>
      </c>
      <c r="Q108" s="48"/>
      <c r="S108" s="64"/>
    </row>
    <row r="109" spans="2:19" ht="19.5" x14ac:dyDescent="0.3">
      <c r="B109" s="99" t="s">
        <v>226</v>
      </c>
      <c r="C109" s="96">
        <v>327</v>
      </c>
      <c r="D109" s="96">
        <v>196.1</v>
      </c>
      <c r="E109" s="96">
        <v>17</v>
      </c>
      <c r="F109" s="96">
        <v>48.36</v>
      </c>
      <c r="G109" s="96">
        <v>0</v>
      </c>
      <c r="H109" s="96">
        <v>0</v>
      </c>
      <c r="I109" s="96">
        <v>4</v>
      </c>
      <c r="J109" s="96">
        <v>7.27</v>
      </c>
      <c r="K109" s="96">
        <v>1</v>
      </c>
      <c r="L109" s="96">
        <v>7.0000000000000007E-2</v>
      </c>
      <c r="M109" s="96">
        <v>0</v>
      </c>
      <c r="N109" s="96">
        <v>0</v>
      </c>
      <c r="O109" s="96">
        <v>349</v>
      </c>
      <c r="P109" s="96">
        <v>251.8</v>
      </c>
      <c r="Q109" s="48"/>
      <c r="S109" s="64"/>
    </row>
    <row r="110" spans="2:19" ht="19.5" x14ac:dyDescent="0.3">
      <c r="B110" s="94" t="s">
        <v>408</v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48"/>
      <c r="S110" s="64"/>
    </row>
    <row r="111" spans="2:19" ht="19.5" x14ac:dyDescent="0.3">
      <c r="B111" s="99" t="s">
        <v>227</v>
      </c>
      <c r="C111" s="96">
        <v>4668</v>
      </c>
      <c r="D111" s="96">
        <v>10003.85</v>
      </c>
      <c r="E111" s="96">
        <v>2230</v>
      </c>
      <c r="F111" s="96">
        <v>23597.87</v>
      </c>
      <c r="G111" s="96">
        <v>219</v>
      </c>
      <c r="H111" s="96">
        <v>11326.04</v>
      </c>
      <c r="I111" s="96">
        <v>7006</v>
      </c>
      <c r="J111" s="96">
        <v>285498.88</v>
      </c>
      <c r="K111" s="96">
        <v>1496</v>
      </c>
      <c r="L111" s="96">
        <v>8441.2099999999991</v>
      </c>
      <c r="M111" s="96">
        <v>0</v>
      </c>
      <c r="N111" s="96">
        <v>0</v>
      </c>
      <c r="O111" s="96">
        <v>15619</v>
      </c>
      <c r="P111" s="96">
        <v>338867.85</v>
      </c>
      <c r="Q111" s="48"/>
      <c r="S111" s="64"/>
    </row>
    <row r="112" spans="2:19" ht="19.5" x14ac:dyDescent="0.3">
      <c r="B112" s="94" t="s">
        <v>6</v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48"/>
      <c r="S112" s="64"/>
    </row>
    <row r="113" spans="2:19" ht="19.5" x14ac:dyDescent="0.3">
      <c r="B113" s="99" t="s">
        <v>228</v>
      </c>
      <c r="C113" s="96">
        <v>41321</v>
      </c>
      <c r="D113" s="96">
        <v>67278.77</v>
      </c>
      <c r="E113" s="96">
        <v>21385</v>
      </c>
      <c r="F113" s="96">
        <v>61437.38</v>
      </c>
      <c r="G113" s="96">
        <v>775</v>
      </c>
      <c r="H113" s="96">
        <v>2250.94</v>
      </c>
      <c r="I113" s="96">
        <v>12363</v>
      </c>
      <c r="J113" s="96">
        <v>91580.87</v>
      </c>
      <c r="K113" s="96">
        <v>3620</v>
      </c>
      <c r="L113" s="96">
        <v>16523.14</v>
      </c>
      <c r="M113" s="96">
        <v>73</v>
      </c>
      <c r="N113" s="96">
        <v>16.5</v>
      </c>
      <c r="O113" s="96">
        <v>79537</v>
      </c>
      <c r="P113" s="96">
        <v>239087.6</v>
      </c>
      <c r="Q113" s="48"/>
      <c r="S113" s="64"/>
    </row>
    <row r="114" spans="2:19" ht="19.5" x14ac:dyDescent="0.3">
      <c r="B114" s="99" t="s">
        <v>229</v>
      </c>
      <c r="C114" s="96">
        <v>9237</v>
      </c>
      <c r="D114" s="96">
        <v>138897.32999999999</v>
      </c>
      <c r="E114" s="96">
        <v>427</v>
      </c>
      <c r="F114" s="96">
        <v>13041.55</v>
      </c>
      <c r="G114" s="96">
        <v>0</v>
      </c>
      <c r="H114" s="96">
        <v>0</v>
      </c>
      <c r="I114" s="96">
        <v>0</v>
      </c>
      <c r="J114" s="96">
        <v>0</v>
      </c>
      <c r="K114" s="96">
        <v>0</v>
      </c>
      <c r="L114" s="96">
        <v>0</v>
      </c>
      <c r="M114" s="96">
        <v>0</v>
      </c>
      <c r="N114" s="96">
        <v>0</v>
      </c>
      <c r="O114" s="96">
        <v>9664</v>
      </c>
      <c r="P114" s="96">
        <v>151938.88</v>
      </c>
      <c r="Q114" s="48"/>
      <c r="S114" s="64"/>
    </row>
    <row r="115" spans="2:19" ht="19.5" x14ac:dyDescent="0.3">
      <c r="B115" s="99" t="s">
        <v>230</v>
      </c>
      <c r="C115" s="96">
        <v>40050</v>
      </c>
      <c r="D115" s="96">
        <v>66693.539999999994</v>
      </c>
      <c r="E115" s="96">
        <v>26400</v>
      </c>
      <c r="F115" s="96">
        <v>152222.74</v>
      </c>
      <c r="G115" s="96">
        <v>968</v>
      </c>
      <c r="H115" s="96">
        <v>18668.04</v>
      </c>
      <c r="I115" s="96">
        <v>19178</v>
      </c>
      <c r="J115" s="96">
        <v>953599.41</v>
      </c>
      <c r="K115" s="96">
        <v>2941</v>
      </c>
      <c r="L115" s="96">
        <v>14963.31</v>
      </c>
      <c r="M115" s="96">
        <v>238</v>
      </c>
      <c r="N115" s="96">
        <v>181.52</v>
      </c>
      <c r="O115" s="96">
        <v>89775</v>
      </c>
      <c r="P115" s="96">
        <v>1206328.56</v>
      </c>
      <c r="Q115" s="48"/>
      <c r="S115" s="64"/>
    </row>
    <row r="116" spans="2:19" ht="19.5" x14ac:dyDescent="0.3">
      <c r="B116" s="94" t="s">
        <v>409</v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48"/>
      <c r="S116" s="64"/>
    </row>
    <row r="117" spans="2:19" ht="19.5" x14ac:dyDescent="0.3">
      <c r="B117" s="99" t="s">
        <v>231</v>
      </c>
      <c r="C117" s="96">
        <v>0</v>
      </c>
      <c r="D117" s="96">
        <v>0</v>
      </c>
      <c r="E117" s="96">
        <v>0</v>
      </c>
      <c r="F117" s="96">
        <v>0</v>
      </c>
      <c r="G117" s="96">
        <v>1</v>
      </c>
      <c r="H117" s="96">
        <v>4.6500000000000004</v>
      </c>
      <c r="I117" s="96">
        <v>0</v>
      </c>
      <c r="J117" s="96">
        <v>0</v>
      </c>
      <c r="K117" s="96">
        <v>0</v>
      </c>
      <c r="L117" s="96">
        <v>0</v>
      </c>
      <c r="M117" s="96">
        <v>0</v>
      </c>
      <c r="N117" s="96">
        <v>0</v>
      </c>
      <c r="O117" s="96">
        <v>1</v>
      </c>
      <c r="P117" s="96">
        <v>4.6500000000000004</v>
      </c>
      <c r="Q117" s="48"/>
      <c r="S117" s="64"/>
    </row>
    <row r="118" spans="2:19" ht="19.5" x14ac:dyDescent="0.3">
      <c r="B118" s="94" t="s">
        <v>2</v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48"/>
      <c r="S118" s="64"/>
    </row>
    <row r="119" spans="2:19" ht="19.5" x14ac:dyDescent="0.3">
      <c r="B119" s="99" t="s">
        <v>2</v>
      </c>
      <c r="C119" s="96">
        <v>43389</v>
      </c>
      <c r="D119" s="96">
        <v>65864.08</v>
      </c>
      <c r="E119" s="96">
        <v>16206</v>
      </c>
      <c r="F119" s="96">
        <v>24131.25</v>
      </c>
      <c r="G119" s="96">
        <v>387</v>
      </c>
      <c r="H119" s="96">
        <v>5366.44</v>
      </c>
      <c r="I119" s="96">
        <v>3183</v>
      </c>
      <c r="J119" s="96">
        <v>30879.040000000001</v>
      </c>
      <c r="K119" s="96">
        <v>700</v>
      </c>
      <c r="L119" s="96">
        <v>680.55</v>
      </c>
      <c r="M119" s="96">
        <v>2794</v>
      </c>
      <c r="N119" s="96">
        <v>434.76</v>
      </c>
      <c r="O119" s="96">
        <v>66659</v>
      </c>
      <c r="P119" s="96">
        <v>127356.12</v>
      </c>
      <c r="Q119" s="48"/>
      <c r="S119" s="64"/>
    </row>
    <row r="120" spans="2:19" ht="19.5" x14ac:dyDescent="0.3">
      <c r="B120" s="79" t="s">
        <v>410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48"/>
      <c r="S120" s="64"/>
    </row>
    <row r="121" spans="2:19" ht="19.5" x14ac:dyDescent="0.3">
      <c r="B121" s="94" t="s">
        <v>411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48"/>
      <c r="S121" s="64"/>
    </row>
    <row r="122" spans="2:19" ht="19.5" x14ac:dyDescent="0.3">
      <c r="B122" s="99" t="s">
        <v>233</v>
      </c>
      <c r="C122" s="96">
        <v>0</v>
      </c>
      <c r="D122" s="96">
        <v>0</v>
      </c>
      <c r="E122" s="96">
        <v>567</v>
      </c>
      <c r="F122" s="96">
        <v>5695.59</v>
      </c>
      <c r="G122" s="96">
        <v>84</v>
      </c>
      <c r="H122" s="96">
        <v>5796.99</v>
      </c>
      <c r="I122" s="96">
        <v>357</v>
      </c>
      <c r="J122" s="96">
        <v>16179.65</v>
      </c>
      <c r="K122" s="96">
        <v>0</v>
      </c>
      <c r="L122" s="96">
        <v>0</v>
      </c>
      <c r="M122" s="96">
        <v>0</v>
      </c>
      <c r="N122" s="96">
        <v>0</v>
      </c>
      <c r="O122" s="96">
        <v>1008</v>
      </c>
      <c r="P122" s="96">
        <v>27672.23</v>
      </c>
      <c r="Q122" s="48"/>
      <c r="S122" s="64"/>
    </row>
    <row r="123" spans="2:19" ht="19.5" x14ac:dyDescent="0.3">
      <c r="B123" s="99" t="s">
        <v>234</v>
      </c>
      <c r="C123" s="96">
        <v>7782</v>
      </c>
      <c r="D123" s="96">
        <v>10815.78</v>
      </c>
      <c r="E123" s="96">
        <v>6619</v>
      </c>
      <c r="F123" s="96">
        <v>9662.8799999999992</v>
      </c>
      <c r="G123" s="96">
        <v>90</v>
      </c>
      <c r="H123" s="96">
        <v>317.77</v>
      </c>
      <c r="I123" s="96">
        <v>2114</v>
      </c>
      <c r="J123" s="96">
        <v>28898.39</v>
      </c>
      <c r="K123" s="96">
        <v>431</v>
      </c>
      <c r="L123" s="96">
        <v>1015.94</v>
      </c>
      <c r="M123" s="96">
        <v>145</v>
      </c>
      <c r="N123" s="96">
        <v>26.69</v>
      </c>
      <c r="O123" s="96">
        <v>17181</v>
      </c>
      <c r="P123" s="96">
        <v>50737.45</v>
      </c>
      <c r="Q123" s="48"/>
      <c r="S123" s="64"/>
    </row>
    <row r="124" spans="2:19" ht="19.5" x14ac:dyDescent="0.3">
      <c r="B124" s="99" t="s">
        <v>235</v>
      </c>
      <c r="C124" s="96">
        <v>6342</v>
      </c>
      <c r="D124" s="96">
        <v>6882.08</v>
      </c>
      <c r="E124" s="96">
        <v>2442</v>
      </c>
      <c r="F124" s="96">
        <v>4592.26</v>
      </c>
      <c r="G124" s="96">
        <v>0</v>
      </c>
      <c r="H124" s="96">
        <v>0</v>
      </c>
      <c r="I124" s="96">
        <v>27</v>
      </c>
      <c r="J124" s="96">
        <v>220.1</v>
      </c>
      <c r="K124" s="96">
        <v>5</v>
      </c>
      <c r="L124" s="96">
        <v>8.7799999999999994</v>
      </c>
      <c r="M124" s="96">
        <v>11</v>
      </c>
      <c r="N124" s="96">
        <v>1.21</v>
      </c>
      <c r="O124" s="96">
        <v>8827</v>
      </c>
      <c r="P124" s="96">
        <v>11704.43</v>
      </c>
      <c r="Q124" s="48"/>
      <c r="S124" s="64"/>
    </row>
    <row r="125" spans="2:19" ht="19.5" x14ac:dyDescent="0.3">
      <c r="B125" s="99" t="s">
        <v>236</v>
      </c>
      <c r="C125" s="96">
        <v>187</v>
      </c>
      <c r="D125" s="96">
        <v>141.66</v>
      </c>
      <c r="E125" s="96">
        <v>146</v>
      </c>
      <c r="F125" s="96">
        <v>345.39</v>
      </c>
      <c r="G125" s="96">
        <v>29</v>
      </c>
      <c r="H125" s="96">
        <v>70.8</v>
      </c>
      <c r="I125" s="96">
        <v>731</v>
      </c>
      <c r="J125" s="96">
        <v>10129.959999999999</v>
      </c>
      <c r="K125" s="96">
        <v>100</v>
      </c>
      <c r="L125" s="96">
        <v>221.91</v>
      </c>
      <c r="M125" s="96">
        <v>1</v>
      </c>
      <c r="N125" s="96">
        <v>7.0000000000000007E-2</v>
      </c>
      <c r="O125" s="96">
        <v>1194</v>
      </c>
      <c r="P125" s="96">
        <v>10909.79</v>
      </c>
      <c r="Q125" s="48"/>
      <c r="S125" s="64"/>
    </row>
    <row r="126" spans="2:19" ht="19.5" x14ac:dyDescent="0.3">
      <c r="B126" s="99" t="s">
        <v>237</v>
      </c>
      <c r="C126" s="96">
        <v>28129</v>
      </c>
      <c r="D126" s="96">
        <v>35510.17</v>
      </c>
      <c r="E126" s="96">
        <v>15643</v>
      </c>
      <c r="F126" s="96">
        <v>22865.279999999999</v>
      </c>
      <c r="G126" s="96">
        <v>126</v>
      </c>
      <c r="H126" s="96">
        <v>2216.25</v>
      </c>
      <c r="I126" s="96">
        <v>800</v>
      </c>
      <c r="J126" s="96">
        <v>26238.91</v>
      </c>
      <c r="K126" s="96">
        <v>56</v>
      </c>
      <c r="L126" s="96">
        <v>30.24</v>
      </c>
      <c r="M126" s="96">
        <v>175</v>
      </c>
      <c r="N126" s="96">
        <v>10.029999999999999</v>
      </c>
      <c r="O126" s="96">
        <v>44929</v>
      </c>
      <c r="P126" s="96">
        <v>86870.88</v>
      </c>
      <c r="Q126" s="48"/>
      <c r="S126" s="64"/>
    </row>
    <row r="127" spans="2:19" ht="19.5" x14ac:dyDescent="0.3">
      <c r="B127" s="99" t="s">
        <v>238</v>
      </c>
      <c r="C127" s="96">
        <v>27</v>
      </c>
      <c r="D127" s="96">
        <v>10.55</v>
      </c>
      <c r="E127" s="96">
        <v>9</v>
      </c>
      <c r="F127" s="96">
        <v>27.82</v>
      </c>
      <c r="G127" s="96">
        <v>0</v>
      </c>
      <c r="H127" s="96">
        <v>0</v>
      </c>
      <c r="I127" s="96">
        <v>0</v>
      </c>
      <c r="J127" s="96">
        <v>0</v>
      </c>
      <c r="K127" s="96">
        <v>1</v>
      </c>
      <c r="L127" s="96">
        <v>0.02</v>
      </c>
      <c r="M127" s="96">
        <v>0</v>
      </c>
      <c r="N127" s="96">
        <v>0</v>
      </c>
      <c r="O127" s="96">
        <v>37</v>
      </c>
      <c r="P127" s="96">
        <v>38.39</v>
      </c>
      <c r="Q127" s="48"/>
      <c r="S127" s="64"/>
    </row>
    <row r="128" spans="2:19" ht="19.5" x14ac:dyDescent="0.3">
      <c r="B128" s="99" t="s">
        <v>239</v>
      </c>
      <c r="C128" s="96">
        <v>7</v>
      </c>
      <c r="D128" s="96">
        <v>18.02</v>
      </c>
      <c r="E128" s="96">
        <v>0</v>
      </c>
      <c r="F128" s="96">
        <v>0</v>
      </c>
      <c r="G128" s="96">
        <v>0</v>
      </c>
      <c r="H128" s="96">
        <v>0</v>
      </c>
      <c r="I128" s="96">
        <v>0</v>
      </c>
      <c r="J128" s="96">
        <v>0</v>
      </c>
      <c r="K128" s="96">
        <v>0</v>
      </c>
      <c r="L128" s="96">
        <v>0</v>
      </c>
      <c r="M128" s="96">
        <v>0</v>
      </c>
      <c r="N128" s="96">
        <v>0</v>
      </c>
      <c r="O128" s="96">
        <v>7</v>
      </c>
      <c r="P128" s="96">
        <v>18.02</v>
      </c>
      <c r="Q128" s="48"/>
      <c r="S128" s="64"/>
    </row>
    <row r="129" spans="2:19" ht="19.5" x14ac:dyDescent="0.3">
      <c r="B129" s="99" t="s">
        <v>240</v>
      </c>
      <c r="C129" s="96">
        <v>1474</v>
      </c>
      <c r="D129" s="96">
        <v>1645.43</v>
      </c>
      <c r="E129" s="96">
        <v>1516</v>
      </c>
      <c r="F129" s="96">
        <v>2789.53</v>
      </c>
      <c r="G129" s="96">
        <v>20</v>
      </c>
      <c r="H129" s="96">
        <v>179.88</v>
      </c>
      <c r="I129" s="96">
        <v>388</v>
      </c>
      <c r="J129" s="96">
        <v>4275.1099999999997</v>
      </c>
      <c r="K129" s="96">
        <v>4</v>
      </c>
      <c r="L129" s="96">
        <v>2.44</v>
      </c>
      <c r="M129" s="96">
        <v>1</v>
      </c>
      <c r="N129" s="96">
        <v>0.87</v>
      </c>
      <c r="O129" s="96">
        <v>3403</v>
      </c>
      <c r="P129" s="96">
        <v>8893.26</v>
      </c>
      <c r="Q129" s="48"/>
      <c r="S129" s="64"/>
    </row>
    <row r="130" spans="2:19" ht="19.5" x14ac:dyDescent="0.3">
      <c r="B130" s="99" t="s">
        <v>241</v>
      </c>
      <c r="C130" s="96">
        <v>1865</v>
      </c>
      <c r="D130" s="96">
        <v>1887.34</v>
      </c>
      <c r="E130" s="96">
        <v>753</v>
      </c>
      <c r="F130" s="96">
        <v>1132.3699999999999</v>
      </c>
      <c r="G130" s="96">
        <v>50</v>
      </c>
      <c r="H130" s="96">
        <v>320.45999999999998</v>
      </c>
      <c r="I130" s="96">
        <v>1110</v>
      </c>
      <c r="J130" s="96">
        <v>19197.259999999998</v>
      </c>
      <c r="K130" s="96">
        <v>131</v>
      </c>
      <c r="L130" s="96">
        <v>320.97000000000003</v>
      </c>
      <c r="M130" s="96">
        <v>77</v>
      </c>
      <c r="N130" s="96">
        <v>7.32</v>
      </c>
      <c r="O130" s="96">
        <v>3986</v>
      </c>
      <c r="P130" s="96">
        <v>22865.72</v>
      </c>
      <c r="Q130" s="48"/>
      <c r="S130" s="64"/>
    </row>
    <row r="131" spans="2:19" ht="19.5" x14ac:dyDescent="0.3">
      <c r="B131" s="99" t="s">
        <v>242</v>
      </c>
      <c r="C131" s="96">
        <v>1</v>
      </c>
      <c r="D131" s="96">
        <v>0.14000000000000001</v>
      </c>
      <c r="E131" s="96">
        <v>1</v>
      </c>
      <c r="F131" s="96">
        <v>3.33</v>
      </c>
      <c r="G131" s="96">
        <v>0</v>
      </c>
      <c r="H131" s="96">
        <v>0</v>
      </c>
      <c r="I131" s="96">
        <v>1</v>
      </c>
      <c r="J131" s="96">
        <v>3.98</v>
      </c>
      <c r="K131" s="96">
        <v>0</v>
      </c>
      <c r="L131" s="96">
        <v>0</v>
      </c>
      <c r="M131" s="96">
        <v>0</v>
      </c>
      <c r="N131" s="96">
        <v>0</v>
      </c>
      <c r="O131" s="96">
        <v>3</v>
      </c>
      <c r="P131" s="96">
        <v>7.45</v>
      </c>
      <c r="Q131" s="48"/>
      <c r="S131" s="64"/>
    </row>
    <row r="132" spans="2:19" ht="19.5" x14ac:dyDescent="0.3">
      <c r="B132" s="99" t="s">
        <v>243</v>
      </c>
      <c r="C132" s="96">
        <v>1</v>
      </c>
      <c r="D132" s="96">
        <v>0.1</v>
      </c>
      <c r="E132" s="96">
        <v>4</v>
      </c>
      <c r="F132" s="96">
        <v>6.66</v>
      </c>
      <c r="G132" s="96">
        <v>0</v>
      </c>
      <c r="H132" s="96">
        <v>0</v>
      </c>
      <c r="I132" s="96">
        <v>4</v>
      </c>
      <c r="J132" s="96">
        <v>12.59</v>
      </c>
      <c r="K132" s="96">
        <v>1</v>
      </c>
      <c r="L132" s="96">
        <v>0.72</v>
      </c>
      <c r="M132" s="96">
        <v>0</v>
      </c>
      <c r="N132" s="96">
        <v>0</v>
      </c>
      <c r="O132" s="96">
        <v>10</v>
      </c>
      <c r="P132" s="96">
        <v>20.07</v>
      </c>
      <c r="Q132" s="48"/>
      <c r="S132" s="64"/>
    </row>
    <row r="133" spans="2:19" ht="19.5" x14ac:dyDescent="0.3">
      <c r="B133" s="99" t="s">
        <v>244</v>
      </c>
      <c r="C133" s="96">
        <v>249</v>
      </c>
      <c r="D133" s="96">
        <v>383.26</v>
      </c>
      <c r="E133" s="96">
        <v>178</v>
      </c>
      <c r="F133" s="96">
        <v>960.27</v>
      </c>
      <c r="G133" s="96">
        <v>21</v>
      </c>
      <c r="H133" s="96">
        <v>136.35</v>
      </c>
      <c r="I133" s="96">
        <v>744</v>
      </c>
      <c r="J133" s="96">
        <v>12151.82</v>
      </c>
      <c r="K133" s="96">
        <v>9</v>
      </c>
      <c r="L133" s="96">
        <v>52.41</v>
      </c>
      <c r="M133" s="96">
        <v>0</v>
      </c>
      <c r="N133" s="96">
        <v>0</v>
      </c>
      <c r="O133" s="96">
        <v>1201</v>
      </c>
      <c r="P133" s="96">
        <v>13684.11</v>
      </c>
      <c r="Q133" s="48"/>
      <c r="S133" s="64"/>
    </row>
    <row r="134" spans="2:19" ht="19.5" x14ac:dyDescent="0.3">
      <c r="B134" s="94" t="s">
        <v>412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48"/>
      <c r="S134" s="64"/>
    </row>
    <row r="135" spans="2:19" ht="19.5" x14ac:dyDescent="0.3">
      <c r="B135" s="99" t="s">
        <v>245</v>
      </c>
      <c r="C135" s="96">
        <v>376</v>
      </c>
      <c r="D135" s="96">
        <v>89.42</v>
      </c>
      <c r="E135" s="96">
        <v>94</v>
      </c>
      <c r="F135" s="96">
        <v>70.42</v>
      </c>
      <c r="G135" s="96">
        <v>8</v>
      </c>
      <c r="H135" s="96">
        <v>25.01</v>
      </c>
      <c r="I135" s="96">
        <v>19</v>
      </c>
      <c r="J135" s="96">
        <v>99.48</v>
      </c>
      <c r="K135" s="96">
        <v>8</v>
      </c>
      <c r="L135" s="96">
        <v>12.55</v>
      </c>
      <c r="M135" s="96">
        <v>69</v>
      </c>
      <c r="N135" s="96">
        <v>20.03</v>
      </c>
      <c r="O135" s="96">
        <v>574</v>
      </c>
      <c r="P135" s="96">
        <v>316.91000000000003</v>
      </c>
      <c r="Q135" s="48"/>
      <c r="S135" s="64"/>
    </row>
    <row r="136" spans="2:19" ht="19.5" x14ac:dyDescent="0.3">
      <c r="B136" s="94" t="s">
        <v>413</v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48"/>
      <c r="S136" s="64"/>
    </row>
    <row r="137" spans="2:19" ht="19.5" x14ac:dyDescent="0.3">
      <c r="B137" s="99" t="s">
        <v>282</v>
      </c>
      <c r="C137" s="96">
        <v>0</v>
      </c>
      <c r="D137" s="96">
        <v>0</v>
      </c>
      <c r="E137" s="96">
        <v>0</v>
      </c>
      <c r="F137" s="96">
        <v>0</v>
      </c>
      <c r="G137" s="96">
        <v>1</v>
      </c>
      <c r="H137" s="96">
        <v>2.08</v>
      </c>
      <c r="I137" s="96">
        <v>0</v>
      </c>
      <c r="J137" s="96">
        <v>0</v>
      </c>
      <c r="K137" s="96">
        <v>0</v>
      </c>
      <c r="L137" s="96">
        <v>0</v>
      </c>
      <c r="M137" s="96">
        <v>0</v>
      </c>
      <c r="N137" s="96">
        <v>0</v>
      </c>
      <c r="O137" s="96">
        <v>1</v>
      </c>
      <c r="P137" s="96">
        <v>2.08</v>
      </c>
      <c r="Q137" s="48"/>
      <c r="S137" s="64"/>
    </row>
    <row r="138" spans="2:19" ht="19.5" x14ac:dyDescent="0.3">
      <c r="B138" s="99" t="s">
        <v>246</v>
      </c>
      <c r="C138" s="96">
        <v>2817</v>
      </c>
      <c r="D138" s="96">
        <v>2133.21</v>
      </c>
      <c r="E138" s="96">
        <v>1533</v>
      </c>
      <c r="F138" s="96">
        <v>3222.98</v>
      </c>
      <c r="G138" s="96">
        <v>133</v>
      </c>
      <c r="H138" s="96">
        <v>1116.68</v>
      </c>
      <c r="I138" s="96">
        <v>831</v>
      </c>
      <c r="J138" s="96">
        <v>11371.11</v>
      </c>
      <c r="K138" s="96">
        <v>9</v>
      </c>
      <c r="L138" s="96">
        <v>33.409999999999997</v>
      </c>
      <c r="M138" s="96">
        <v>1</v>
      </c>
      <c r="N138" s="96">
        <v>0.08</v>
      </c>
      <c r="O138" s="96">
        <v>5324</v>
      </c>
      <c r="P138" s="96">
        <v>17877.47</v>
      </c>
      <c r="Q138" s="48"/>
      <c r="S138" s="64"/>
    </row>
    <row r="139" spans="2:19" ht="19.5" x14ac:dyDescent="0.3">
      <c r="B139" s="99" t="s">
        <v>247</v>
      </c>
      <c r="C139" s="96">
        <v>6294</v>
      </c>
      <c r="D139" s="96">
        <v>5204.21</v>
      </c>
      <c r="E139" s="96">
        <v>6604</v>
      </c>
      <c r="F139" s="96">
        <v>11794.18</v>
      </c>
      <c r="G139" s="96">
        <v>257</v>
      </c>
      <c r="H139" s="96">
        <v>1554.3</v>
      </c>
      <c r="I139" s="96">
        <v>3692</v>
      </c>
      <c r="J139" s="96">
        <v>58858.55</v>
      </c>
      <c r="K139" s="96">
        <v>87</v>
      </c>
      <c r="L139" s="96">
        <v>496.99</v>
      </c>
      <c r="M139" s="96">
        <v>0</v>
      </c>
      <c r="N139" s="96">
        <v>0</v>
      </c>
      <c r="O139" s="96">
        <v>16934</v>
      </c>
      <c r="P139" s="96">
        <v>77908.23</v>
      </c>
      <c r="Q139" s="48"/>
      <c r="S139" s="64"/>
    </row>
    <row r="140" spans="2:19" ht="19.5" x14ac:dyDescent="0.3">
      <c r="B140" s="99" t="s">
        <v>391</v>
      </c>
      <c r="C140" s="96">
        <v>6</v>
      </c>
      <c r="D140" s="96">
        <v>2.16</v>
      </c>
      <c r="E140" s="96">
        <v>2</v>
      </c>
      <c r="F140" s="96">
        <v>0.81</v>
      </c>
      <c r="G140" s="96">
        <v>0</v>
      </c>
      <c r="H140" s="96">
        <v>0</v>
      </c>
      <c r="I140" s="96">
        <v>0</v>
      </c>
      <c r="J140" s="96">
        <v>0</v>
      </c>
      <c r="K140" s="96">
        <v>0</v>
      </c>
      <c r="L140" s="96">
        <v>0</v>
      </c>
      <c r="M140" s="96">
        <v>0</v>
      </c>
      <c r="N140" s="96">
        <v>0</v>
      </c>
      <c r="O140" s="96">
        <v>8</v>
      </c>
      <c r="P140" s="96">
        <v>2.97</v>
      </c>
      <c r="Q140" s="48"/>
      <c r="S140" s="64"/>
    </row>
    <row r="141" spans="2:19" ht="19.5" x14ac:dyDescent="0.3">
      <c r="B141" s="99" t="s">
        <v>248</v>
      </c>
      <c r="C141" s="96">
        <v>1</v>
      </c>
      <c r="D141" s="96">
        <v>2.21</v>
      </c>
      <c r="E141" s="96">
        <v>5</v>
      </c>
      <c r="F141" s="96">
        <v>26.99</v>
      </c>
      <c r="G141" s="96">
        <v>0</v>
      </c>
      <c r="H141" s="96">
        <v>0</v>
      </c>
      <c r="I141" s="96">
        <v>2</v>
      </c>
      <c r="J141" s="96">
        <v>39.200000000000003</v>
      </c>
      <c r="K141" s="96">
        <v>2</v>
      </c>
      <c r="L141" s="96">
        <v>1.62</v>
      </c>
      <c r="M141" s="96">
        <v>0</v>
      </c>
      <c r="N141" s="96">
        <v>0</v>
      </c>
      <c r="O141" s="96">
        <v>10</v>
      </c>
      <c r="P141" s="96">
        <v>70.02</v>
      </c>
      <c r="Q141" s="48"/>
      <c r="S141" s="64"/>
    </row>
    <row r="142" spans="2:19" ht="19.5" x14ac:dyDescent="0.3">
      <c r="B142" s="99" t="s">
        <v>249</v>
      </c>
      <c r="C142" s="96">
        <v>81</v>
      </c>
      <c r="D142" s="96">
        <v>11.13</v>
      </c>
      <c r="E142" s="96">
        <v>6</v>
      </c>
      <c r="F142" s="96">
        <v>10.74</v>
      </c>
      <c r="G142" s="96">
        <v>0</v>
      </c>
      <c r="H142" s="96">
        <v>0</v>
      </c>
      <c r="I142" s="96">
        <v>0</v>
      </c>
      <c r="J142" s="96">
        <v>0</v>
      </c>
      <c r="K142" s="96">
        <v>0</v>
      </c>
      <c r="L142" s="96">
        <v>0</v>
      </c>
      <c r="M142" s="96">
        <v>0</v>
      </c>
      <c r="N142" s="96">
        <v>0</v>
      </c>
      <c r="O142" s="96">
        <v>87</v>
      </c>
      <c r="P142" s="96">
        <v>21.87</v>
      </c>
      <c r="Q142" s="48"/>
      <c r="S142" s="64"/>
    </row>
    <row r="143" spans="2:19" ht="19.5" x14ac:dyDescent="0.3">
      <c r="B143" s="99" t="s">
        <v>250</v>
      </c>
      <c r="C143" s="96">
        <v>28491</v>
      </c>
      <c r="D143" s="96">
        <v>23737.26</v>
      </c>
      <c r="E143" s="96">
        <v>21641</v>
      </c>
      <c r="F143" s="96">
        <v>56486.27</v>
      </c>
      <c r="G143" s="96">
        <v>707</v>
      </c>
      <c r="H143" s="96">
        <v>5114.8</v>
      </c>
      <c r="I143" s="96">
        <v>14714</v>
      </c>
      <c r="J143" s="96">
        <v>250250.88</v>
      </c>
      <c r="K143" s="96">
        <v>2779</v>
      </c>
      <c r="L143" s="96">
        <v>7583.16</v>
      </c>
      <c r="M143" s="96">
        <v>203</v>
      </c>
      <c r="N143" s="96">
        <v>53.15</v>
      </c>
      <c r="O143" s="96">
        <v>68535</v>
      </c>
      <c r="P143" s="96">
        <v>343225.52</v>
      </c>
      <c r="Q143" s="48"/>
      <c r="S143" s="64"/>
    </row>
    <row r="144" spans="2:19" ht="19.5" x14ac:dyDescent="0.3">
      <c r="B144" s="99" t="s">
        <v>392</v>
      </c>
      <c r="C144" s="96">
        <v>0</v>
      </c>
      <c r="D144" s="96">
        <v>0</v>
      </c>
      <c r="E144" s="96">
        <v>1</v>
      </c>
      <c r="F144" s="96">
        <v>0.92</v>
      </c>
      <c r="G144" s="96">
        <v>0</v>
      </c>
      <c r="H144" s="96">
        <v>0</v>
      </c>
      <c r="I144" s="96">
        <v>0</v>
      </c>
      <c r="J144" s="96">
        <v>0</v>
      </c>
      <c r="K144" s="96">
        <v>0</v>
      </c>
      <c r="L144" s="96">
        <v>0</v>
      </c>
      <c r="M144" s="96">
        <v>0</v>
      </c>
      <c r="N144" s="96">
        <v>0</v>
      </c>
      <c r="O144" s="96">
        <v>1</v>
      </c>
      <c r="P144" s="96">
        <v>0.92</v>
      </c>
      <c r="Q144" s="48"/>
      <c r="S144" s="64"/>
    </row>
    <row r="145" spans="2:19" ht="19.5" x14ac:dyDescent="0.3">
      <c r="B145" s="99" t="s">
        <v>251</v>
      </c>
      <c r="C145" s="96">
        <v>59</v>
      </c>
      <c r="D145" s="96">
        <v>12.71</v>
      </c>
      <c r="E145" s="96">
        <v>5</v>
      </c>
      <c r="F145" s="96">
        <v>21.19</v>
      </c>
      <c r="G145" s="96">
        <v>0</v>
      </c>
      <c r="H145" s="96">
        <v>0</v>
      </c>
      <c r="I145" s="96">
        <v>5</v>
      </c>
      <c r="J145" s="96">
        <v>205.1</v>
      </c>
      <c r="K145" s="96">
        <v>0</v>
      </c>
      <c r="L145" s="96">
        <v>0</v>
      </c>
      <c r="M145" s="96">
        <v>0</v>
      </c>
      <c r="N145" s="96">
        <v>0</v>
      </c>
      <c r="O145" s="96">
        <v>69</v>
      </c>
      <c r="P145" s="96">
        <v>239</v>
      </c>
      <c r="Q145" s="48"/>
      <c r="S145" s="64"/>
    </row>
    <row r="146" spans="2:19" ht="19.5" x14ac:dyDescent="0.3">
      <c r="B146" s="99" t="s">
        <v>393</v>
      </c>
      <c r="C146" s="96">
        <v>0</v>
      </c>
      <c r="D146" s="96">
        <v>0</v>
      </c>
      <c r="E146" s="96">
        <v>0</v>
      </c>
      <c r="F146" s="96">
        <v>0</v>
      </c>
      <c r="G146" s="96">
        <v>1</v>
      </c>
      <c r="H146" s="96">
        <v>5.01</v>
      </c>
      <c r="I146" s="96">
        <v>2</v>
      </c>
      <c r="J146" s="96">
        <v>56.5</v>
      </c>
      <c r="K146" s="96">
        <v>0</v>
      </c>
      <c r="L146" s="96">
        <v>0</v>
      </c>
      <c r="M146" s="96">
        <v>0</v>
      </c>
      <c r="N146" s="96">
        <v>0</v>
      </c>
      <c r="O146" s="96">
        <v>3</v>
      </c>
      <c r="P146" s="96">
        <v>61.51</v>
      </c>
      <c r="Q146" s="48"/>
      <c r="S146" s="64"/>
    </row>
    <row r="147" spans="2:19" ht="19.5" x14ac:dyDescent="0.3">
      <c r="B147" s="99" t="s">
        <v>394</v>
      </c>
      <c r="C147" s="96">
        <v>0</v>
      </c>
      <c r="D147" s="96">
        <v>0</v>
      </c>
      <c r="E147" s="96">
        <v>1</v>
      </c>
      <c r="F147" s="96">
        <v>0.28000000000000003</v>
      </c>
      <c r="G147" s="96">
        <v>0</v>
      </c>
      <c r="H147" s="96">
        <v>0</v>
      </c>
      <c r="I147" s="96">
        <v>0</v>
      </c>
      <c r="J147" s="96">
        <v>0</v>
      </c>
      <c r="K147" s="96">
        <v>0</v>
      </c>
      <c r="L147" s="96">
        <v>0</v>
      </c>
      <c r="M147" s="96">
        <v>0</v>
      </c>
      <c r="N147" s="96">
        <v>0</v>
      </c>
      <c r="O147" s="96">
        <v>1</v>
      </c>
      <c r="P147" s="96">
        <v>0.28000000000000003</v>
      </c>
      <c r="Q147" s="48"/>
      <c r="S147" s="64"/>
    </row>
    <row r="148" spans="2:19" ht="19.5" x14ac:dyDescent="0.3">
      <c r="B148" s="94" t="s">
        <v>414</v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48"/>
      <c r="S148" s="64"/>
    </row>
    <row r="149" spans="2:19" ht="19.5" x14ac:dyDescent="0.3">
      <c r="B149" s="99" t="s">
        <v>252</v>
      </c>
      <c r="C149" s="96">
        <v>6953</v>
      </c>
      <c r="D149" s="96">
        <v>4533.6000000000004</v>
      </c>
      <c r="E149" s="96">
        <v>3156</v>
      </c>
      <c r="F149" s="96">
        <v>1213.71</v>
      </c>
      <c r="G149" s="96">
        <v>42</v>
      </c>
      <c r="H149" s="96">
        <v>88.82</v>
      </c>
      <c r="I149" s="96">
        <v>302</v>
      </c>
      <c r="J149" s="96">
        <v>2166.2399999999998</v>
      </c>
      <c r="K149" s="96">
        <v>20</v>
      </c>
      <c r="L149" s="96">
        <v>37.26</v>
      </c>
      <c r="M149" s="96">
        <v>446</v>
      </c>
      <c r="N149" s="96">
        <v>26.11</v>
      </c>
      <c r="O149" s="96">
        <v>10919</v>
      </c>
      <c r="P149" s="96">
        <v>8065.74</v>
      </c>
      <c r="Q149" s="48"/>
      <c r="S149" s="64"/>
    </row>
    <row r="150" spans="2:19" ht="19.5" x14ac:dyDescent="0.3">
      <c r="B150" s="99" t="s">
        <v>253</v>
      </c>
      <c r="C150" s="96">
        <v>16</v>
      </c>
      <c r="D150" s="96">
        <v>1.46</v>
      </c>
      <c r="E150" s="96">
        <v>18</v>
      </c>
      <c r="F150" s="96">
        <v>3.17</v>
      </c>
      <c r="G150" s="96">
        <v>4</v>
      </c>
      <c r="H150" s="96">
        <v>0.3</v>
      </c>
      <c r="I150" s="96">
        <v>4</v>
      </c>
      <c r="J150" s="96">
        <v>1.34</v>
      </c>
      <c r="K150" s="96">
        <v>1</v>
      </c>
      <c r="L150" s="96">
        <v>2.81</v>
      </c>
      <c r="M150" s="96">
        <v>3</v>
      </c>
      <c r="N150" s="96">
        <v>0.08</v>
      </c>
      <c r="O150" s="96">
        <v>46</v>
      </c>
      <c r="P150" s="96">
        <v>9.16</v>
      </c>
      <c r="Q150" s="48"/>
      <c r="S150" s="64"/>
    </row>
    <row r="151" spans="2:19" ht="19.5" x14ac:dyDescent="0.3">
      <c r="B151" s="99" t="s">
        <v>395</v>
      </c>
      <c r="C151" s="96">
        <v>0</v>
      </c>
      <c r="D151" s="96">
        <v>0</v>
      </c>
      <c r="E151" s="96">
        <v>2</v>
      </c>
      <c r="F151" s="96">
        <v>0.05</v>
      </c>
      <c r="G151" s="96">
        <v>0</v>
      </c>
      <c r="H151" s="96">
        <v>0</v>
      </c>
      <c r="I151" s="96">
        <v>2</v>
      </c>
      <c r="J151" s="96">
        <v>2.0299999999999998</v>
      </c>
      <c r="K151" s="96">
        <v>1</v>
      </c>
      <c r="L151" s="96">
        <v>0.05</v>
      </c>
      <c r="M151" s="96">
        <v>0</v>
      </c>
      <c r="N151" s="96">
        <v>0</v>
      </c>
      <c r="O151" s="96">
        <v>5</v>
      </c>
      <c r="P151" s="96">
        <v>2.13</v>
      </c>
      <c r="Q151" s="48"/>
      <c r="S151" s="64"/>
    </row>
    <row r="152" spans="2:19" ht="19.5" x14ac:dyDescent="0.3">
      <c r="B152" s="99" t="s">
        <v>254</v>
      </c>
      <c r="C152" s="96">
        <v>1070</v>
      </c>
      <c r="D152" s="96">
        <v>95.81</v>
      </c>
      <c r="E152" s="96">
        <v>598</v>
      </c>
      <c r="F152" s="96">
        <v>127.27</v>
      </c>
      <c r="G152" s="96">
        <v>34</v>
      </c>
      <c r="H152" s="96">
        <v>28.61</v>
      </c>
      <c r="I152" s="96">
        <v>87</v>
      </c>
      <c r="J152" s="96">
        <v>55.16</v>
      </c>
      <c r="K152" s="96">
        <v>17</v>
      </c>
      <c r="L152" s="96">
        <v>1.67</v>
      </c>
      <c r="M152" s="96">
        <v>98</v>
      </c>
      <c r="N152" s="96">
        <v>11.58</v>
      </c>
      <c r="O152" s="96">
        <v>1904</v>
      </c>
      <c r="P152" s="96">
        <v>320.10000000000002</v>
      </c>
      <c r="Q152" s="48"/>
      <c r="S152" s="64"/>
    </row>
    <row r="153" spans="2:19" ht="19.5" x14ac:dyDescent="0.3">
      <c r="B153" s="99" t="s">
        <v>255</v>
      </c>
      <c r="C153" s="96">
        <v>91</v>
      </c>
      <c r="D153" s="96">
        <v>8.57</v>
      </c>
      <c r="E153" s="96">
        <v>223</v>
      </c>
      <c r="F153" s="96">
        <v>9.9</v>
      </c>
      <c r="G153" s="96">
        <v>5</v>
      </c>
      <c r="H153" s="96">
        <v>1.68</v>
      </c>
      <c r="I153" s="96">
        <v>26</v>
      </c>
      <c r="J153" s="96">
        <v>477.62</v>
      </c>
      <c r="K153" s="96">
        <v>5</v>
      </c>
      <c r="L153" s="96">
        <v>0.08</v>
      </c>
      <c r="M153" s="96">
        <v>0</v>
      </c>
      <c r="N153" s="96">
        <v>0</v>
      </c>
      <c r="O153" s="96">
        <v>350</v>
      </c>
      <c r="P153" s="96">
        <v>497.85</v>
      </c>
      <c r="Q153" s="48"/>
      <c r="S153" s="64"/>
    </row>
    <row r="154" spans="2:19" ht="19.5" x14ac:dyDescent="0.3">
      <c r="B154" s="99" t="s">
        <v>256</v>
      </c>
      <c r="C154" s="96">
        <v>63</v>
      </c>
      <c r="D154" s="96">
        <v>16.02</v>
      </c>
      <c r="E154" s="96">
        <v>58</v>
      </c>
      <c r="F154" s="96">
        <v>99.28</v>
      </c>
      <c r="G154" s="96">
        <v>10</v>
      </c>
      <c r="H154" s="96">
        <v>1.99</v>
      </c>
      <c r="I154" s="96">
        <v>16</v>
      </c>
      <c r="J154" s="96">
        <v>83.26</v>
      </c>
      <c r="K154" s="96">
        <v>2</v>
      </c>
      <c r="L154" s="96">
        <v>0.55000000000000004</v>
      </c>
      <c r="M154" s="96">
        <v>8</v>
      </c>
      <c r="N154" s="96">
        <v>0.15</v>
      </c>
      <c r="O154" s="96">
        <v>157</v>
      </c>
      <c r="P154" s="96">
        <v>201.25</v>
      </c>
      <c r="Q154" s="48"/>
      <c r="S154" s="64"/>
    </row>
    <row r="155" spans="2:19" ht="19.5" x14ac:dyDescent="0.3">
      <c r="B155" s="99" t="s">
        <v>257</v>
      </c>
      <c r="C155" s="96">
        <v>37015</v>
      </c>
      <c r="D155" s="96">
        <v>5049.78</v>
      </c>
      <c r="E155" s="96">
        <v>15588</v>
      </c>
      <c r="F155" s="96">
        <v>2759.08</v>
      </c>
      <c r="G155" s="96">
        <v>153</v>
      </c>
      <c r="H155" s="96">
        <v>941.3</v>
      </c>
      <c r="I155" s="96">
        <v>838</v>
      </c>
      <c r="J155" s="96">
        <v>2032.1</v>
      </c>
      <c r="K155" s="96">
        <v>400</v>
      </c>
      <c r="L155" s="96">
        <v>93.08</v>
      </c>
      <c r="M155" s="96">
        <v>6217</v>
      </c>
      <c r="N155" s="96">
        <v>577.5</v>
      </c>
      <c r="O155" s="96">
        <v>60211</v>
      </c>
      <c r="P155" s="96">
        <v>11452.84</v>
      </c>
      <c r="Q155" s="48"/>
      <c r="S155" s="64"/>
    </row>
    <row r="156" spans="2:19" ht="19.5" x14ac:dyDescent="0.3">
      <c r="B156" s="99" t="s">
        <v>258</v>
      </c>
      <c r="C156" s="96">
        <v>127</v>
      </c>
      <c r="D156" s="96">
        <v>11.31</v>
      </c>
      <c r="E156" s="96">
        <v>197</v>
      </c>
      <c r="F156" s="96">
        <v>102.59</v>
      </c>
      <c r="G156" s="96">
        <v>25</v>
      </c>
      <c r="H156" s="96">
        <v>15.42</v>
      </c>
      <c r="I156" s="96">
        <v>110</v>
      </c>
      <c r="J156" s="96">
        <v>625.44000000000005</v>
      </c>
      <c r="K156" s="96">
        <v>70</v>
      </c>
      <c r="L156" s="96">
        <v>81.31</v>
      </c>
      <c r="M156" s="96">
        <v>2015</v>
      </c>
      <c r="N156" s="96">
        <v>122.69</v>
      </c>
      <c r="O156" s="96">
        <v>2544</v>
      </c>
      <c r="P156" s="96">
        <v>958.76</v>
      </c>
      <c r="Q156" s="48"/>
      <c r="S156" s="64"/>
    </row>
    <row r="157" spans="2:19" ht="19.5" x14ac:dyDescent="0.3">
      <c r="B157" s="99" t="s">
        <v>396</v>
      </c>
      <c r="C157" s="96">
        <v>0</v>
      </c>
      <c r="D157" s="96">
        <v>0</v>
      </c>
      <c r="E157" s="96">
        <v>0</v>
      </c>
      <c r="F157" s="96">
        <v>0</v>
      </c>
      <c r="G157" s="96">
        <v>0</v>
      </c>
      <c r="H157" s="96">
        <v>0</v>
      </c>
      <c r="I157" s="96">
        <v>1</v>
      </c>
      <c r="J157" s="96">
        <v>0.05</v>
      </c>
      <c r="K157" s="96">
        <v>0</v>
      </c>
      <c r="L157" s="96">
        <v>0</v>
      </c>
      <c r="M157" s="96">
        <v>0</v>
      </c>
      <c r="N157" s="96">
        <v>0</v>
      </c>
      <c r="O157" s="96">
        <v>1</v>
      </c>
      <c r="P157" s="96">
        <v>0.05</v>
      </c>
      <c r="Q157" s="48"/>
      <c r="S157" s="64"/>
    </row>
    <row r="158" spans="2:19" ht="19.5" x14ac:dyDescent="0.3">
      <c r="B158" s="99" t="s">
        <v>259</v>
      </c>
      <c r="C158" s="96">
        <v>13</v>
      </c>
      <c r="D158" s="96">
        <v>0.98</v>
      </c>
      <c r="E158" s="96">
        <v>20</v>
      </c>
      <c r="F158" s="96">
        <v>17.41</v>
      </c>
      <c r="G158" s="96">
        <v>4</v>
      </c>
      <c r="H158" s="96">
        <v>1.2</v>
      </c>
      <c r="I158" s="96">
        <v>20</v>
      </c>
      <c r="J158" s="96">
        <v>84.33</v>
      </c>
      <c r="K158" s="96">
        <v>2</v>
      </c>
      <c r="L158" s="96">
        <v>0.54</v>
      </c>
      <c r="M158" s="96">
        <v>1</v>
      </c>
      <c r="N158" s="96">
        <v>0.06</v>
      </c>
      <c r="O158" s="96">
        <v>60</v>
      </c>
      <c r="P158" s="96">
        <v>104.52</v>
      </c>
      <c r="Q158" s="48"/>
      <c r="S158" s="64"/>
    </row>
    <row r="159" spans="2:19" ht="19.5" x14ac:dyDescent="0.3">
      <c r="B159" s="99" t="s">
        <v>260</v>
      </c>
      <c r="C159" s="96">
        <v>217</v>
      </c>
      <c r="D159" s="96">
        <v>17.78</v>
      </c>
      <c r="E159" s="96">
        <v>212</v>
      </c>
      <c r="F159" s="96">
        <v>44.65</v>
      </c>
      <c r="G159" s="96">
        <v>9</v>
      </c>
      <c r="H159" s="96">
        <v>4.38</v>
      </c>
      <c r="I159" s="96">
        <v>10</v>
      </c>
      <c r="J159" s="96">
        <v>22.46</v>
      </c>
      <c r="K159" s="96">
        <v>1</v>
      </c>
      <c r="L159" s="96">
        <v>0.39</v>
      </c>
      <c r="M159" s="96">
        <v>16</v>
      </c>
      <c r="N159" s="96">
        <v>0.77</v>
      </c>
      <c r="O159" s="96">
        <v>465</v>
      </c>
      <c r="P159" s="96">
        <v>90.43</v>
      </c>
      <c r="Q159" s="48"/>
      <c r="S159" s="64"/>
    </row>
    <row r="160" spans="2:19" ht="19.5" x14ac:dyDescent="0.3">
      <c r="B160" s="99" t="s">
        <v>261</v>
      </c>
      <c r="C160" s="96">
        <v>0</v>
      </c>
      <c r="D160" s="96">
        <v>0</v>
      </c>
      <c r="E160" s="96">
        <v>0</v>
      </c>
      <c r="F160" s="96">
        <v>0</v>
      </c>
      <c r="G160" s="96">
        <v>0</v>
      </c>
      <c r="H160" s="96">
        <v>0</v>
      </c>
      <c r="I160" s="96">
        <v>1</v>
      </c>
      <c r="J160" s="96">
        <v>3.97</v>
      </c>
      <c r="K160" s="96">
        <v>0</v>
      </c>
      <c r="L160" s="96">
        <v>0</v>
      </c>
      <c r="M160" s="96">
        <v>0</v>
      </c>
      <c r="N160" s="96">
        <v>0</v>
      </c>
      <c r="O160" s="96">
        <v>1</v>
      </c>
      <c r="P160" s="96">
        <v>3.97</v>
      </c>
      <c r="Q160" s="48"/>
      <c r="S160" s="64"/>
    </row>
    <row r="161" spans="2:19" ht="19.5" x14ac:dyDescent="0.3">
      <c r="B161" s="99" t="s">
        <v>262</v>
      </c>
      <c r="C161" s="96">
        <v>5798</v>
      </c>
      <c r="D161" s="96">
        <v>306.02</v>
      </c>
      <c r="E161" s="96">
        <v>2043</v>
      </c>
      <c r="F161" s="96">
        <v>114.69</v>
      </c>
      <c r="G161" s="96">
        <v>64</v>
      </c>
      <c r="H161" s="96">
        <v>163.78</v>
      </c>
      <c r="I161" s="96">
        <v>127</v>
      </c>
      <c r="J161" s="96">
        <v>481.94</v>
      </c>
      <c r="K161" s="96">
        <v>33</v>
      </c>
      <c r="L161" s="96">
        <v>6.23</v>
      </c>
      <c r="M161" s="96">
        <v>280</v>
      </c>
      <c r="N161" s="96">
        <v>20.05</v>
      </c>
      <c r="O161" s="96">
        <v>8345</v>
      </c>
      <c r="P161" s="96">
        <v>1092.71</v>
      </c>
      <c r="Q161" s="48"/>
      <c r="S161" s="64"/>
    </row>
    <row r="162" spans="2:19" ht="19.5" x14ac:dyDescent="0.3">
      <c r="B162" s="99" t="s">
        <v>263</v>
      </c>
      <c r="C162" s="96">
        <v>95</v>
      </c>
      <c r="D162" s="96">
        <v>6.61</v>
      </c>
      <c r="E162" s="96">
        <v>63</v>
      </c>
      <c r="F162" s="96">
        <v>15.46</v>
      </c>
      <c r="G162" s="96">
        <v>25</v>
      </c>
      <c r="H162" s="96">
        <v>379.24</v>
      </c>
      <c r="I162" s="96">
        <v>37</v>
      </c>
      <c r="J162" s="96">
        <v>805.66</v>
      </c>
      <c r="K162" s="96">
        <v>3</v>
      </c>
      <c r="L162" s="96">
        <v>0.18</v>
      </c>
      <c r="M162" s="96">
        <v>41</v>
      </c>
      <c r="N162" s="96">
        <v>2.0699999999999998</v>
      </c>
      <c r="O162" s="96">
        <v>264</v>
      </c>
      <c r="P162" s="96">
        <v>1209.22</v>
      </c>
      <c r="Q162" s="48"/>
      <c r="S162" s="64"/>
    </row>
    <row r="163" spans="2:19" ht="19.5" x14ac:dyDescent="0.3">
      <c r="B163" s="99" t="s">
        <v>397</v>
      </c>
      <c r="C163" s="96">
        <v>0</v>
      </c>
      <c r="D163" s="96">
        <v>0</v>
      </c>
      <c r="E163" s="96">
        <v>5</v>
      </c>
      <c r="F163" s="96">
        <v>1.7</v>
      </c>
      <c r="G163" s="96">
        <v>0</v>
      </c>
      <c r="H163" s="96">
        <v>0</v>
      </c>
      <c r="I163" s="96">
        <v>0</v>
      </c>
      <c r="J163" s="96">
        <v>0</v>
      </c>
      <c r="K163" s="96">
        <v>0</v>
      </c>
      <c r="L163" s="96">
        <v>0</v>
      </c>
      <c r="M163" s="96">
        <v>0</v>
      </c>
      <c r="N163" s="96">
        <v>0</v>
      </c>
      <c r="O163" s="96">
        <v>5</v>
      </c>
      <c r="P163" s="96">
        <v>1.7</v>
      </c>
      <c r="Q163" s="48"/>
      <c r="S163" s="64"/>
    </row>
    <row r="164" spans="2:19" ht="19.5" x14ac:dyDescent="0.3">
      <c r="B164" s="99" t="s">
        <v>264</v>
      </c>
      <c r="C164" s="96">
        <v>11</v>
      </c>
      <c r="D164" s="96">
        <v>1.1000000000000001</v>
      </c>
      <c r="E164" s="96">
        <v>11</v>
      </c>
      <c r="F164" s="96">
        <v>9.64</v>
      </c>
      <c r="G164" s="96">
        <v>1</v>
      </c>
      <c r="H164" s="96">
        <v>0.03</v>
      </c>
      <c r="I164" s="96">
        <v>0</v>
      </c>
      <c r="J164" s="96">
        <v>0</v>
      </c>
      <c r="K164" s="96">
        <v>0</v>
      </c>
      <c r="L164" s="96">
        <v>0</v>
      </c>
      <c r="M164" s="96">
        <v>62</v>
      </c>
      <c r="N164" s="96">
        <v>2.4300000000000002</v>
      </c>
      <c r="O164" s="96">
        <v>85</v>
      </c>
      <c r="P164" s="96">
        <v>13.2</v>
      </c>
      <c r="Q164" s="48"/>
      <c r="S164" s="64"/>
    </row>
    <row r="165" spans="2:19" ht="19.5" x14ac:dyDescent="0.3">
      <c r="B165" s="99" t="s">
        <v>265</v>
      </c>
      <c r="C165" s="96">
        <v>159</v>
      </c>
      <c r="D165" s="96">
        <v>29.61</v>
      </c>
      <c r="E165" s="96">
        <v>92</v>
      </c>
      <c r="F165" s="96">
        <v>27.11</v>
      </c>
      <c r="G165" s="96">
        <v>10</v>
      </c>
      <c r="H165" s="96">
        <v>5.0999999999999996</v>
      </c>
      <c r="I165" s="96">
        <v>56</v>
      </c>
      <c r="J165" s="96">
        <v>199.81</v>
      </c>
      <c r="K165" s="96">
        <v>5</v>
      </c>
      <c r="L165" s="96">
        <v>0.22</v>
      </c>
      <c r="M165" s="96">
        <v>9</v>
      </c>
      <c r="N165" s="96">
        <v>2.2799999999999998</v>
      </c>
      <c r="O165" s="96">
        <v>331</v>
      </c>
      <c r="P165" s="96">
        <v>264.13</v>
      </c>
      <c r="Q165" s="48"/>
      <c r="S165" s="64"/>
    </row>
    <row r="166" spans="2:19" ht="19.5" x14ac:dyDescent="0.3">
      <c r="B166" s="99" t="s">
        <v>266</v>
      </c>
      <c r="C166" s="96">
        <v>7252</v>
      </c>
      <c r="D166" s="96">
        <v>531.12</v>
      </c>
      <c r="E166" s="96">
        <v>3447</v>
      </c>
      <c r="F166" s="96">
        <v>958.53</v>
      </c>
      <c r="G166" s="96">
        <v>58</v>
      </c>
      <c r="H166" s="96">
        <v>63.11</v>
      </c>
      <c r="I166" s="96">
        <v>201</v>
      </c>
      <c r="J166" s="96">
        <v>1012.62</v>
      </c>
      <c r="K166" s="96">
        <v>30</v>
      </c>
      <c r="L166" s="96">
        <v>21.47</v>
      </c>
      <c r="M166" s="96">
        <v>398</v>
      </c>
      <c r="N166" s="96">
        <v>30.19</v>
      </c>
      <c r="O166" s="96">
        <v>11386</v>
      </c>
      <c r="P166" s="96">
        <v>2617.04</v>
      </c>
      <c r="Q166" s="48"/>
      <c r="S166" s="64"/>
    </row>
    <row r="167" spans="2:19" ht="19.5" x14ac:dyDescent="0.3">
      <c r="B167" s="99" t="s">
        <v>267</v>
      </c>
      <c r="C167" s="96">
        <v>19</v>
      </c>
      <c r="D167" s="96">
        <v>1.35</v>
      </c>
      <c r="E167" s="96">
        <v>20</v>
      </c>
      <c r="F167" s="96">
        <v>29.58</v>
      </c>
      <c r="G167" s="96">
        <v>9</v>
      </c>
      <c r="H167" s="96">
        <v>4.63</v>
      </c>
      <c r="I167" s="96">
        <v>20</v>
      </c>
      <c r="J167" s="96">
        <v>41.07</v>
      </c>
      <c r="K167" s="96">
        <v>2</v>
      </c>
      <c r="L167" s="96">
        <v>0.06</v>
      </c>
      <c r="M167" s="96">
        <v>2</v>
      </c>
      <c r="N167" s="96">
        <v>0.08</v>
      </c>
      <c r="O167" s="96">
        <v>72</v>
      </c>
      <c r="P167" s="96">
        <v>76.77</v>
      </c>
      <c r="Q167" s="48"/>
      <c r="S167" s="64"/>
    </row>
    <row r="168" spans="2:19" ht="19.5" x14ac:dyDescent="0.3">
      <c r="B168" s="99" t="s">
        <v>268</v>
      </c>
      <c r="C168" s="96">
        <v>0</v>
      </c>
      <c r="D168" s="96">
        <v>0</v>
      </c>
      <c r="E168" s="96">
        <v>1</v>
      </c>
      <c r="F168" s="96">
        <v>0.37</v>
      </c>
      <c r="G168" s="96">
        <v>1</v>
      </c>
      <c r="H168" s="96">
        <v>0.34</v>
      </c>
      <c r="I168" s="96">
        <v>2</v>
      </c>
      <c r="J168" s="96">
        <v>7.41</v>
      </c>
      <c r="K168" s="96">
        <v>0</v>
      </c>
      <c r="L168" s="96">
        <v>0</v>
      </c>
      <c r="M168" s="96">
        <v>0</v>
      </c>
      <c r="N168" s="96">
        <v>0</v>
      </c>
      <c r="O168" s="96">
        <v>4</v>
      </c>
      <c r="P168" s="96">
        <v>8.1199999999999992</v>
      </c>
      <c r="Q168" s="48"/>
      <c r="S168" s="64"/>
    </row>
    <row r="169" spans="2:19" ht="19.5" x14ac:dyDescent="0.3">
      <c r="B169" s="99" t="s">
        <v>269</v>
      </c>
      <c r="C169" s="96">
        <v>411</v>
      </c>
      <c r="D169" s="96">
        <v>67.489999999999995</v>
      </c>
      <c r="E169" s="96">
        <v>309</v>
      </c>
      <c r="F169" s="96">
        <v>66.59</v>
      </c>
      <c r="G169" s="96">
        <v>15</v>
      </c>
      <c r="H169" s="96">
        <v>22.05</v>
      </c>
      <c r="I169" s="96">
        <v>140</v>
      </c>
      <c r="J169" s="96">
        <v>320.43</v>
      </c>
      <c r="K169" s="96">
        <v>39</v>
      </c>
      <c r="L169" s="96">
        <v>17.91</v>
      </c>
      <c r="M169" s="96">
        <v>3</v>
      </c>
      <c r="N169" s="96">
        <v>0.61</v>
      </c>
      <c r="O169" s="96">
        <v>917</v>
      </c>
      <c r="P169" s="96">
        <v>495.08</v>
      </c>
      <c r="Q169" s="48"/>
      <c r="S169" s="64"/>
    </row>
    <row r="170" spans="2:19" ht="19.5" x14ac:dyDescent="0.3">
      <c r="B170" s="99" t="s">
        <v>270</v>
      </c>
      <c r="C170" s="96">
        <v>860</v>
      </c>
      <c r="D170" s="96">
        <v>121.35</v>
      </c>
      <c r="E170" s="96">
        <v>157</v>
      </c>
      <c r="F170" s="96">
        <v>27.68</v>
      </c>
      <c r="G170" s="96">
        <v>8</v>
      </c>
      <c r="H170" s="96">
        <v>26.13</v>
      </c>
      <c r="I170" s="96">
        <v>356</v>
      </c>
      <c r="J170" s="96">
        <v>2299.21</v>
      </c>
      <c r="K170" s="96">
        <v>32</v>
      </c>
      <c r="L170" s="96">
        <v>8.52</v>
      </c>
      <c r="M170" s="96">
        <v>5</v>
      </c>
      <c r="N170" s="96">
        <v>4.72</v>
      </c>
      <c r="O170" s="96">
        <v>1418</v>
      </c>
      <c r="P170" s="96">
        <v>2487.61</v>
      </c>
      <c r="Q170" s="48"/>
      <c r="S170" s="64"/>
    </row>
    <row r="171" spans="2:19" ht="19.5" x14ac:dyDescent="0.3">
      <c r="B171" s="99" t="s">
        <v>271</v>
      </c>
      <c r="C171" s="96">
        <v>196</v>
      </c>
      <c r="D171" s="96">
        <v>21.36</v>
      </c>
      <c r="E171" s="96">
        <v>42</v>
      </c>
      <c r="F171" s="96">
        <v>8</v>
      </c>
      <c r="G171" s="96">
        <v>6</v>
      </c>
      <c r="H171" s="96">
        <v>1.63</v>
      </c>
      <c r="I171" s="96">
        <v>25</v>
      </c>
      <c r="J171" s="96">
        <v>50.12</v>
      </c>
      <c r="K171" s="96">
        <v>9</v>
      </c>
      <c r="L171" s="96">
        <v>3.5</v>
      </c>
      <c r="M171" s="96">
        <v>0</v>
      </c>
      <c r="N171" s="96">
        <v>0</v>
      </c>
      <c r="O171" s="96">
        <v>278</v>
      </c>
      <c r="P171" s="96">
        <v>84.61</v>
      </c>
      <c r="Q171" s="48"/>
      <c r="S171" s="64"/>
    </row>
    <row r="172" spans="2:19" ht="19.5" x14ac:dyDescent="0.3">
      <c r="B172" s="99" t="s">
        <v>272</v>
      </c>
      <c r="C172" s="96">
        <v>222</v>
      </c>
      <c r="D172" s="96">
        <v>51.98</v>
      </c>
      <c r="E172" s="96">
        <v>193</v>
      </c>
      <c r="F172" s="96">
        <v>111.59</v>
      </c>
      <c r="G172" s="96">
        <v>19</v>
      </c>
      <c r="H172" s="96">
        <v>13.88</v>
      </c>
      <c r="I172" s="96">
        <v>45</v>
      </c>
      <c r="J172" s="96">
        <v>37.54</v>
      </c>
      <c r="K172" s="96">
        <v>12</v>
      </c>
      <c r="L172" s="96">
        <v>3.92</v>
      </c>
      <c r="M172" s="96">
        <v>21</v>
      </c>
      <c r="N172" s="96">
        <v>2.75</v>
      </c>
      <c r="O172" s="96">
        <v>512</v>
      </c>
      <c r="P172" s="96">
        <v>221.66</v>
      </c>
      <c r="Q172" s="48"/>
      <c r="S172" s="64"/>
    </row>
    <row r="173" spans="2:19" ht="19.5" x14ac:dyDescent="0.3">
      <c r="B173" s="99" t="s">
        <v>273</v>
      </c>
      <c r="C173" s="96">
        <v>3</v>
      </c>
      <c r="D173" s="96">
        <v>0.32</v>
      </c>
      <c r="E173" s="96">
        <v>13</v>
      </c>
      <c r="F173" s="96">
        <v>49.69</v>
      </c>
      <c r="G173" s="96">
        <v>1</v>
      </c>
      <c r="H173" s="96">
        <v>0.04</v>
      </c>
      <c r="I173" s="96">
        <v>16</v>
      </c>
      <c r="J173" s="96">
        <v>137.58000000000001</v>
      </c>
      <c r="K173" s="96">
        <v>0</v>
      </c>
      <c r="L173" s="96">
        <v>0</v>
      </c>
      <c r="M173" s="96">
        <v>0</v>
      </c>
      <c r="N173" s="96">
        <v>0</v>
      </c>
      <c r="O173" s="96">
        <v>33</v>
      </c>
      <c r="P173" s="96">
        <v>187.63</v>
      </c>
      <c r="Q173" s="48"/>
      <c r="S173" s="64"/>
    </row>
    <row r="174" spans="2:19" ht="19.5" x14ac:dyDescent="0.3">
      <c r="B174" s="99" t="s">
        <v>274</v>
      </c>
      <c r="C174" s="96">
        <v>605</v>
      </c>
      <c r="D174" s="96">
        <v>115.85</v>
      </c>
      <c r="E174" s="96">
        <v>76</v>
      </c>
      <c r="F174" s="96">
        <v>12.86</v>
      </c>
      <c r="G174" s="96">
        <v>8</v>
      </c>
      <c r="H174" s="96">
        <v>9.07</v>
      </c>
      <c r="I174" s="96">
        <v>5</v>
      </c>
      <c r="J174" s="96">
        <v>0.66</v>
      </c>
      <c r="K174" s="96">
        <v>0</v>
      </c>
      <c r="L174" s="96">
        <v>0</v>
      </c>
      <c r="M174" s="96">
        <v>0</v>
      </c>
      <c r="N174" s="96">
        <v>0</v>
      </c>
      <c r="O174" s="96">
        <v>694</v>
      </c>
      <c r="P174" s="96">
        <v>138.44</v>
      </c>
      <c r="Q174" s="48"/>
      <c r="S174" s="64"/>
    </row>
    <row r="175" spans="2:19" ht="19.5" x14ac:dyDescent="0.3">
      <c r="B175" s="99" t="s">
        <v>275</v>
      </c>
      <c r="C175" s="96">
        <v>622</v>
      </c>
      <c r="D175" s="96">
        <v>267.08999999999997</v>
      </c>
      <c r="E175" s="96">
        <v>718</v>
      </c>
      <c r="F175" s="96">
        <v>327.74</v>
      </c>
      <c r="G175" s="96">
        <v>9</v>
      </c>
      <c r="H175" s="96">
        <v>10.61</v>
      </c>
      <c r="I175" s="96">
        <v>50</v>
      </c>
      <c r="J175" s="96">
        <v>553.03</v>
      </c>
      <c r="K175" s="96">
        <v>3</v>
      </c>
      <c r="L175" s="96">
        <v>13.61</v>
      </c>
      <c r="M175" s="96">
        <v>5</v>
      </c>
      <c r="N175" s="96">
        <v>0.36</v>
      </c>
      <c r="O175" s="96">
        <v>1407</v>
      </c>
      <c r="P175" s="96">
        <v>1172.44</v>
      </c>
      <c r="Q175" s="48"/>
      <c r="S175" s="64"/>
    </row>
    <row r="176" spans="2:19" ht="19.5" x14ac:dyDescent="0.3">
      <c r="B176" s="99" t="s">
        <v>276</v>
      </c>
      <c r="C176" s="96">
        <v>115</v>
      </c>
      <c r="D176" s="96">
        <v>8.77</v>
      </c>
      <c r="E176" s="96">
        <v>66</v>
      </c>
      <c r="F176" s="96">
        <v>16.010000000000002</v>
      </c>
      <c r="G176" s="96">
        <v>6</v>
      </c>
      <c r="H176" s="96">
        <v>2.04</v>
      </c>
      <c r="I176" s="96">
        <v>14</v>
      </c>
      <c r="J176" s="96">
        <v>2.5099999999999998</v>
      </c>
      <c r="K176" s="96">
        <v>14</v>
      </c>
      <c r="L176" s="96">
        <v>3.83</v>
      </c>
      <c r="M176" s="96">
        <v>9</v>
      </c>
      <c r="N176" s="96">
        <v>0.99</v>
      </c>
      <c r="O176" s="96">
        <v>224</v>
      </c>
      <c r="P176" s="96">
        <v>34.15</v>
      </c>
      <c r="Q176" s="48"/>
      <c r="S176" s="64"/>
    </row>
    <row r="177" spans="2:19" ht="19.5" x14ac:dyDescent="0.3">
      <c r="B177" s="99" t="s">
        <v>277</v>
      </c>
      <c r="C177" s="96">
        <v>350</v>
      </c>
      <c r="D177" s="96">
        <v>26.86</v>
      </c>
      <c r="E177" s="96">
        <v>190</v>
      </c>
      <c r="F177" s="96">
        <v>81.96</v>
      </c>
      <c r="G177" s="96">
        <v>24</v>
      </c>
      <c r="H177" s="96">
        <v>181.13</v>
      </c>
      <c r="I177" s="96">
        <v>160</v>
      </c>
      <c r="J177" s="96">
        <v>687.31</v>
      </c>
      <c r="K177" s="96">
        <v>26</v>
      </c>
      <c r="L177" s="96">
        <v>4.55</v>
      </c>
      <c r="M177" s="96">
        <v>15</v>
      </c>
      <c r="N177" s="96">
        <v>0.73</v>
      </c>
      <c r="O177" s="96">
        <v>765</v>
      </c>
      <c r="P177" s="96">
        <v>982.54</v>
      </c>
      <c r="Q177" s="48"/>
      <c r="S177" s="64"/>
    </row>
    <row r="178" spans="2:19" ht="19.5" x14ac:dyDescent="0.3">
      <c r="B178" s="99" t="s">
        <v>398</v>
      </c>
      <c r="C178" s="96">
        <v>2</v>
      </c>
      <c r="D178" s="96">
        <v>7.0000000000000007E-2</v>
      </c>
      <c r="E178" s="96">
        <v>1</v>
      </c>
      <c r="F178" s="96">
        <v>0.06</v>
      </c>
      <c r="G178" s="96">
        <v>1</v>
      </c>
      <c r="H178" s="96">
        <v>0.31</v>
      </c>
      <c r="I178" s="96">
        <v>1</v>
      </c>
      <c r="J178" s="96">
        <v>7.42</v>
      </c>
      <c r="K178" s="96">
        <v>0</v>
      </c>
      <c r="L178" s="96">
        <v>0</v>
      </c>
      <c r="M178" s="96">
        <v>0</v>
      </c>
      <c r="N178" s="96">
        <v>0</v>
      </c>
      <c r="O178" s="96">
        <v>5</v>
      </c>
      <c r="P178" s="96">
        <v>7.86</v>
      </c>
      <c r="Q178" s="48"/>
      <c r="S178" s="64"/>
    </row>
    <row r="179" spans="2:19" ht="19.5" x14ac:dyDescent="0.3">
      <c r="B179" s="99" t="s">
        <v>399</v>
      </c>
      <c r="C179" s="96">
        <v>5</v>
      </c>
      <c r="D179" s="96">
        <v>0.31</v>
      </c>
      <c r="E179" s="96">
        <v>2</v>
      </c>
      <c r="F179" s="96">
        <v>2.64</v>
      </c>
      <c r="G179" s="96">
        <v>0</v>
      </c>
      <c r="H179" s="96">
        <v>0</v>
      </c>
      <c r="I179" s="96">
        <v>5</v>
      </c>
      <c r="J179" s="96">
        <v>43.05</v>
      </c>
      <c r="K179" s="96">
        <v>0</v>
      </c>
      <c r="L179" s="96">
        <v>0</v>
      </c>
      <c r="M179" s="96">
        <v>0</v>
      </c>
      <c r="N179" s="96">
        <v>0</v>
      </c>
      <c r="O179" s="96">
        <v>12</v>
      </c>
      <c r="P179" s="96">
        <v>46</v>
      </c>
      <c r="Q179" s="48"/>
      <c r="S179" s="64"/>
    </row>
    <row r="180" spans="2:19" ht="19.5" x14ac:dyDescent="0.3">
      <c r="B180" s="99" t="s">
        <v>278</v>
      </c>
      <c r="C180" s="96">
        <v>2</v>
      </c>
      <c r="D180" s="96">
        <v>0.67</v>
      </c>
      <c r="E180" s="96">
        <v>0</v>
      </c>
      <c r="F180" s="96">
        <v>0</v>
      </c>
      <c r="G180" s="96">
        <v>1</v>
      </c>
      <c r="H180" s="96">
        <v>7.0000000000000007E-2</v>
      </c>
      <c r="I180" s="96">
        <v>3</v>
      </c>
      <c r="J180" s="96">
        <v>1.98</v>
      </c>
      <c r="K180" s="96">
        <v>0</v>
      </c>
      <c r="L180" s="96">
        <v>0</v>
      </c>
      <c r="M180" s="96">
        <v>0</v>
      </c>
      <c r="N180" s="96">
        <v>0</v>
      </c>
      <c r="O180" s="96">
        <v>6</v>
      </c>
      <c r="P180" s="96">
        <v>2.72</v>
      </c>
      <c r="Q180" s="48"/>
      <c r="S180" s="64"/>
    </row>
    <row r="181" spans="2:19" ht="19.5" x14ac:dyDescent="0.3">
      <c r="B181" s="99" t="s">
        <v>279</v>
      </c>
      <c r="C181" s="96">
        <v>8</v>
      </c>
      <c r="D181" s="96">
        <v>0.67</v>
      </c>
      <c r="E181" s="96">
        <v>0</v>
      </c>
      <c r="F181" s="96">
        <v>0</v>
      </c>
      <c r="G181" s="96">
        <v>2</v>
      </c>
      <c r="H181" s="96">
        <v>0.11</v>
      </c>
      <c r="I181" s="96">
        <v>5</v>
      </c>
      <c r="J181" s="96">
        <v>22.43</v>
      </c>
      <c r="K181" s="96">
        <v>1</v>
      </c>
      <c r="L181" s="96">
        <v>0.03</v>
      </c>
      <c r="M181" s="96">
        <v>4</v>
      </c>
      <c r="N181" s="96">
        <v>0.12</v>
      </c>
      <c r="O181" s="96">
        <v>20</v>
      </c>
      <c r="P181" s="96">
        <v>23.36</v>
      </c>
      <c r="Q181" s="48"/>
      <c r="S181" s="64"/>
    </row>
    <row r="182" spans="2:19" ht="19.5" x14ac:dyDescent="0.3">
      <c r="B182" s="99" t="s">
        <v>280</v>
      </c>
      <c r="C182" s="96">
        <v>1</v>
      </c>
      <c r="D182" s="96">
        <v>0.06</v>
      </c>
      <c r="E182" s="96">
        <v>0</v>
      </c>
      <c r="F182" s="96">
        <v>0</v>
      </c>
      <c r="G182" s="96">
        <v>0</v>
      </c>
      <c r="H182" s="96">
        <v>0</v>
      </c>
      <c r="I182" s="96">
        <v>0</v>
      </c>
      <c r="J182" s="96">
        <v>0</v>
      </c>
      <c r="K182" s="96">
        <v>0</v>
      </c>
      <c r="L182" s="96">
        <v>0</v>
      </c>
      <c r="M182" s="96">
        <v>0</v>
      </c>
      <c r="N182" s="96">
        <v>0</v>
      </c>
      <c r="O182" s="96">
        <v>1</v>
      </c>
      <c r="P182" s="96">
        <v>0.06</v>
      </c>
      <c r="Q182" s="48"/>
      <c r="S182" s="64"/>
    </row>
    <row r="183" spans="2:19" ht="19.5" x14ac:dyDescent="0.3">
      <c r="B183" s="99" t="s">
        <v>281</v>
      </c>
      <c r="C183" s="96">
        <v>1669</v>
      </c>
      <c r="D183" s="96">
        <v>148.37</v>
      </c>
      <c r="E183" s="96">
        <v>770</v>
      </c>
      <c r="F183" s="96">
        <v>208.51</v>
      </c>
      <c r="G183" s="96">
        <v>100</v>
      </c>
      <c r="H183" s="96">
        <v>3950.09</v>
      </c>
      <c r="I183" s="96">
        <v>678</v>
      </c>
      <c r="J183" s="96">
        <v>13985.84</v>
      </c>
      <c r="K183" s="96">
        <v>116</v>
      </c>
      <c r="L183" s="96">
        <v>41.18</v>
      </c>
      <c r="M183" s="96">
        <v>67</v>
      </c>
      <c r="N183" s="96">
        <v>6.23</v>
      </c>
      <c r="O183" s="96">
        <v>3400</v>
      </c>
      <c r="P183" s="96">
        <v>18340.22</v>
      </c>
      <c r="Q183" s="48"/>
      <c r="S183" s="64"/>
    </row>
    <row r="184" spans="2:19" ht="19.5" x14ac:dyDescent="0.3">
      <c r="B184" s="94" t="s">
        <v>415</v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48"/>
      <c r="S184" s="64"/>
    </row>
    <row r="185" spans="2:19" ht="19.5" x14ac:dyDescent="0.3">
      <c r="B185" s="99" t="s">
        <v>283</v>
      </c>
      <c r="C185" s="96">
        <v>0</v>
      </c>
      <c r="D185" s="96">
        <v>0</v>
      </c>
      <c r="E185" s="96">
        <v>0</v>
      </c>
      <c r="F185" s="96">
        <v>0</v>
      </c>
      <c r="G185" s="96">
        <v>1</v>
      </c>
      <c r="H185" s="96">
        <v>1.1100000000000001</v>
      </c>
      <c r="I185" s="96">
        <v>0</v>
      </c>
      <c r="J185" s="96">
        <v>0</v>
      </c>
      <c r="K185" s="96">
        <v>0</v>
      </c>
      <c r="L185" s="96">
        <v>0</v>
      </c>
      <c r="M185" s="96">
        <v>0</v>
      </c>
      <c r="N185" s="96">
        <v>0</v>
      </c>
      <c r="O185" s="96">
        <v>1</v>
      </c>
      <c r="P185" s="96">
        <v>1.1100000000000001</v>
      </c>
      <c r="Q185" s="48"/>
      <c r="S185" s="64"/>
    </row>
    <row r="186" spans="2:19" ht="19.5" x14ac:dyDescent="0.3">
      <c r="B186" s="99" t="s">
        <v>284</v>
      </c>
      <c r="C186" s="96">
        <v>333</v>
      </c>
      <c r="D186" s="96">
        <v>161.51</v>
      </c>
      <c r="E186" s="96">
        <v>113</v>
      </c>
      <c r="F186" s="96">
        <v>71.650000000000006</v>
      </c>
      <c r="G186" s="96">
        <v>0</v>
      </c>
      <c r="H186" s="96">
        <v>0</v>
      </c>
      <c r="I186" s="96">
        <v>8</v>
      </c>
      <c r="J186" s="96">
        <v>60.86</v>
      </c>
      <c r="K186" s="96">
        <v>2</v>
      </c>
      <c r="L186" s="96">
        <v>0.7</v>
      </c>
      <c r="M186" s="96">
        <v>0</v>
      </c>
      <c r="N186" s="96">
        <v>0</v>
      </c>
      <c r="O186" s="96">
        <v>456</v>
      </c>
      <c r="P186" s="96">
        <v>294.72000000000003</v>
      </c>
      <c r="Q186" s="48"/>
      <c r="S186" s="64"/>
    </row>
    <row r="187" spans="2:19" ht="19.5" x14ac:dyDescent="0.3">
      <c r="B187" s="99" t="s">
        <v>285</v>
      </c>
      <c r="C187" s="96">
        <v>110</v>
      </c>
      <c r="D187" s="96">
        <v>55.35</v>
      </c>
      <c r="E187" s="96">
        <v>88</v>
      </c>
      <c r="F187" s="96">
        <v>239.06</v>
      </c>
      <c r="G187" s="96">
        <v>20</v>
      </c>
      <c r="H187" s="96">
        <v>96.93</v>
      </c>
      <c r="I187" s="96">
        <v>58</v>
      </c>
      <c r="J187" s="96">
        <v>1017.6</v>
      </c>
      <c r="K187" s="96">
        <v>6</v>
      </c>
      <c r="L187" s="96">
        <v>4.16</v>
      </c>
      <c r="M187" s="96">
        <v>0</v>
      </c>
      <c r="N187" s="96">
        <v>0</v>
      </c>
      <c r="O187" s="96">
        <v>282</v>
      </c>
      <c r="P187" s="96">
        <v>1413.1</v>
      </c>
      <c r="Q187" s="48"/>
      <c r="S187" s="64"/>
    </row>
    <row r="188" spans="2:19" ht="19.5" x14ac:dyDescent="0.3">
      <c r="B188" s="99" t="s">
        <v>286</v>
      </c>
      <c r="C188" s="96">
        <v>283</v>
      </c>
      <c r="D188" s="96">
        <v>14.1</v>
      </c>
      <c r="E188" s="96">
        <v>199</v>
      </c>
      <c r="F188" s="96">
        <v>486.58</v>
      </c>
      <c r="G188" s="96">
        <v>9</v>
      </c>
      <c r="H188" s="96">
        <v>16.36</v>
      </c>
      <c r="I188" s="96">
        <v>1023</v>
      </c>
      <c r="J188" s="96">
        <v>14329.78</v>
      </c>
      <c r="K188" s="96">
        <v>56</v>
      </c>
      <c r="L188" s="96">
        <v>385.43</v>
      </c>
      <c r="M188" s="96">
        <v>30</v>
      </c>
      <c r="N188" s="96">
        <v>1.1100000000000001</v>
      </c>
      <c r="O188" s="96">
        <v>1600</v>
      </c>
      <c r="P188" s="96">
        <v>15233.36</v>
      </c>
      <c r="Q188" s="48"/>
      <c r="S188" s="64"/>
    </row>
    <row r="189" spans="2:19" ht="19.5" x14ac:dyDescent="0.3">
      <c r="B189" s="99" t="s">
        <v>287</v>
      </c>
      <c r="C189" s="96">
        <v>59</v>
      </c>
      <c r="D189" s="96">
        <v>46.84</v>
      </c>
      <c r="E189" s="96">
        <v>31</v>
      </c>
      <c r="F189" s="96">
        <v>65.989999999999995</v>
      </c>
      <c r="G189" s="96">
        <v>2</v>
      </c>
      <c r="H189" s="96">
        <v>6.26</v>
      </c>
      <c r="I189" s="96">
        <v>29</v>
      </c>
      <c r="J189" s="96">
        <v>339.72</v>
      </c>
      <c r="K189" s="96">
        <v>2</v>
      </c>
      <c r="L189" s="96">
        <v>6.51</v>
      </c>
      <c r="M189" s="96">
        <v>0</v>
      </c>
      <c r="N189" s="96">
        <v>0</v>
      </c>
      <c r="O189" s="96">
        <v>123</v>
      </c>
      <c r="P189" s="96">
        <v>465.32</v>
      </c>
      <c r="Q189" s="48"/>
      <c r="S189" s="64"/>
    </row>
    <row r="190" spans="2:19" ht="19.5" x14ac:dyDescent="0.3">
      <c r="B190" s="99" t="s">
        <v>288</v>
      </c>
      <c r="C190" s="96">
        <v>577</v>
      </c>
      <c r="D190" s="96">
        <v>33.11</v>
      </c>
      <c r="E190" s="96">
        <v>707</v>
      </c>
      <c r="F190" s="96">
        <v>190.37</v>
      </c>
      <c r="G190" s="96">
        <v>35</v>
      </c>
      <c r="H190" s="96">
        <v>85.21</v>
      </c>
      <c r="I190" s="96">
        <v>391</v>
      </c>
      <c r="J190" s="96">
        <v>2292.89</v>
      </c>
      <c r="K190" s="96">
        <v>157</v>
      </c>
      <c r="L190" s="96">
        <v>118.57</v>
      </c>
      <c r="M190" s="96">
        <v>123</v>
      </c>
      <c r="N190" s="96">
        <v>3.76</v>
      </c>
      <c r="O190" s="96">
        <v>1990</v>
      </c>
      <c r="P190" s="96">
        <v>2723.91</v>
      </c>
      <c r="Q190" s="48"/>
      <c r="S190" s="64"/>
    </row>
    <row r="191" spans="2:19" ht="19.5" x14ac:dyDescent="0.3">
      <c r="B191" s="99" t="s">
        <v>289</v>
      </c>
      <c r="C191" s="96">
        <v>8077</v>
      </c>
      <c r="D191" s="96">
        <v>738.33</v>
      </c>
      <c r="E191" s="96">
        <v>5111</v>
      </c>
      <c r="F191" s="96">
        <v>857.6</v>
      </c>
      <c r="G191" s="96">
        <v>45</v>
      </c>
      <c r="H191" s="96">
        <v>10.33</v>
      </c>
      <c r="I191" s="96">
        <v>173</v>
      </c>
      <c r="J191" s="96">
        <v>419.08</v>
      </c>
      <c r="K191" s="96">
        <v>61</v>
      </c>
      <c r="L191" s="96">
        <v>11.09</v>
      </c>
      <c r="M191" s="96">
        <v>562</v>
      </c>
      <c r="N191" s="96">
        <v>26.97</v>
      </c>
      <c r="O191" s="96">
        <v>14029</v>
      </c>
      <c r="P191" s="96">
        <v>2063.4</v>
      </c>
      <c r="Q191" s="48"/>
      <c r="S191" s="64"/>
    </row>
    <row r="192" spans="2:19" ht="19.5" x14ac:dyDescent="0.3">
      <c r="B192" s="99" t="s">
        <v>290</v>
      </c>
      <c r="C192" s="96">
        <v>2755</v>
      </c>
      <c r="D192" s="96">
        <v>2562.75</v>
      </c>
      <c r="E192" s="96">
        <v>2593</v>
      </c>
      <c r="F192" s="96">
        <v>9711.0499999999993</v>
      </c>
      <c r="G192" s="96">
        <v>3</v>
      </c>
      <c r="H192" s="96">
        <v>14.96</v>
      </c>
      <c r="I192" s="96">
        <v>177</v>
      </c>
      <c r="J192" s="96">
        <v>1630.05</v>
      </c>
      <c r="K192" s="96">
        <v>6</v>
      </c>
      <c r="L192" s="96">
        <v>21.61</v>
      </c>
      <c r="M192" s="96">
        <v>4</v>
      </c>
      <c r="N192" s="96">
        <v>0.17</v>
      </c>
      <c r="O192" s="96">
        <v>5538</v>
      </c>
      <c r="P192" s="96">
        <v>13940.59</v>
      </c>
      <c r="Q192" s="48"/>
      <c r="S192" s="64"/>
    </row>
    <row r="193" spans="2:19" ht="19.5" x14ac:dyDescent="0.3">
      <c r="B193" s="99" t="s">
        <v>291</v>
      </c>
      <c r="C193" s="96">
        <v>572</v>
      </c>
      <c r="D193" s="96">
        <v>97.07</v>
      </c>
      <c r="E193" s="96">
        <v>815</v>
      </c>
      <c r="F193" s="96">
        <v>452.95</v>
      </c>
      <c r="G193" s="96">
        <v>3</v>
      </c>
      <c r="H193" s="96">
        <v>9.77</v>
      </c>
      <c r="I193" s="96">
        <v>201</v>
      </c>
      <c r="J193" s="96">
        <v>1802.67</v>
      </c>
      <c r="K193" s="96">
        <v>10</v>
      </c>
      <c r="L193" s="96">
        <v>12.87</v>
      </c>
      <c r="M193" s="96">
        <v>0</v>
      </c>
      <c r="N193" s="96">
        <v>0</v>
      </c>
      <c r="O193" s="96">
        <v>1601</v>
      </c>
      <c r="P193" s="96">
        <v>2375.33</v>
      </c>
      <c r="Q193" s="48"/>
      <c r="S193" s="64"/>
    </row>
    <row r="194" spans="2:19" ht="19.5" x14ac:dyDescent="0.3">
      <c r="B194" s="99" t="s">
        <v>292</v>
      </c>
      <c r="C194" s="96">
        <v>22</v>
      </c>
      <c r="D194" s="96">
        <v>12.23</v>
      </c>
      <c r="E194" s="96">
        <v>1</v>
      </c>
      <c r="F194" s="96">
        <v>0.31</v>
      </c>
      <c r="G194" s="96">
        <v>0</v>
      </c>
      <c r="H194" s="96">
        <v>0</v>
      </c>
      <c r="I194" s="96">
        <v>0</v>
      </c>
      <c r="J194" s="96">
        <v>0</v>
      </c>
      <c r="K194" s="96">
        <v>0</v>
      </c>
      <c r="L194" s="96">
        <v>0</v>
      </c>
      <c r="M194" s="96">
        <v>0</v>
      </c>
      <c r="N194" s="96">
        <v>0</v>
      </c>
      <c r="O194" s="96">
        <v>23</v>
      </c>
      <c r="P194" s="96">
        <v>12.54</v>
      </c>
      <c r="Q194" s="48"/>
      <c r="S194" s="64"/>
    </row>
    <row r="195" spans="2:19" ht="19.5" x14ac:dyDescent="0.3">
      <c r="B195" s="99" t="s">
        <v>293</v>
      </c>
      <c r="C195" s="96">
        <v>116</v>
      </c>
      <c r="D195" s="96">
        <v>118.09</v>
      </c>
      <c r="E195" s="96">
        <v>124</v>
      </c>
      <c r="F195" s="96">
        <v>204.67</v>
      </c>
      <c r="G195" s="96">
        <v>2</v>
      </c>
      <c r="H195" s="96">
        <v>17.649999999999999</v>
      </c>
      <c r="I195" s="96">
        <v>75</v>
      </c>
      <c r="J195" s="96">
        <v>710.55</v>
      </c>
      <c r="K195" s="96">
        <v>4</v>
      </c>
      <c r="L195" s="96">
        <v>3.59</v>
      </c>
      <c r="M195" s="96">
        <v>0</v>
      </c>
      <c r="N195" s="96">
        <v>0</v>
      </c>
      <c r="O195" s="96">
        <v>321</v>
      </c>
      <c r="P195" s="96">
        <v>1054.55</v>
      </c>
      <c r="Q195" s="48"/>
      <c r="S195" s="64"/>
    </row>
    <row r="196" spans="2:19" ht="19.5" x14ac:dyDescent="0.3">
      <c r="B196" s="99" t="s">
        <v>294</v>
      </c>
      <c r="C196" s="96">
        <v>118</v>
      </c>
      <c r="D196" s="96">
        <v>55.68</v>
      </c>
      <c r="E196" s="96">
        <v>179</v>
      </c>
      <c r="F196" s="96">
        <v>345.68</v>
      </c>
      <c r="G196" s="96">
        <v>12</v>
      </c>
      <c r="H196" s="96">
        <v>35.56</v>
      </c>
      <c r="I196" s="96">
        <v>363</v>
      </c>
      <c r="J196" s="96">
        <v>3282.76</v>
      </c>
      <c r="K196" s="96">
        <v>58</v>
      </c>
      <c r="L196" s="96">
        <v>174.36</v>
      </c>
      <c r="M196" s="96">
        <v>0</v>
      </c>
      <c r="N196" s="96">
        <v>0</v>
      </c>
      <c r="O196" s="96">
        <v>730</v>
      </c>
      <c r="P196" s="96">
        <v>3894.04</v>
      </c>
      <c r="Q196" s="48"/>
      <c r="S196" s="64"/>
    </row>
    <row r="197" spans="2:19" ht="19.5" x14ac:dyDescent="0.3">
      <c r="B197" s="99" t="s">
        <v>295</v>
      </c>
      <c r="C197" s="96">
        <v>1359</v>
      </c>
      <c r="D197" s="96">
        <v>902.52</v>
      </c>
      <c r="E197" s="96">
        <v>515</v>
      </c>
      <c r="F197" s="96">
        <v>135.69999999999999</v>
      </c>
      <c r="G197" s="96">
        <v>1</v>
      </c>
      <c r="H197" s="96">
        <v>0.44</v>
      </c>
      <c r="I197" s="96">
        <v>38</v>
      </c>
      <c r="J197" s="96">
        <v>480.1</v>
      </c>
      <c r="K197" s="96">
        <v>64</v>
      </c>
      <c r="L197" s="96">
        <v>73.38</v>
      </c>
      <c r="M197" s="96">
        <v>11</v>
      </c>
      <c r="N197" s="96">
        <v>1.21</v>
      </c>
      <c r="O197" s="96">
        <v>1988</v>
      </c>
      <c r="P197" s="96">
        <v>1593.35</v>
      </c>
      <c r="Q197" s="48"/>
      <c r="S197" s="64"/>
    </row>
    <row r="198" spans="2:19" ht="19.5" x14ac:dyDescent="0.3">
      <c r="B198" s="99" t="s">
        <v>296</v>
      </c>
      <c r="C198" s="96">
        <v>126</v>
      </c>
      <c r="D198" s="96">
        <v>93.69</v>
      </c>
      <c r="E198" s="96">
        <v>64</v>
      </c>
      <c r="F198" s="96">
        <v>75.55</v>
      </c>
      <c r="G198" s="96">
        <v>1</v>
      </c>
      <c r="H198" s="96">
        <v>0.89</v>
      </c>
      <c r="I198" s="96">
        <v>45</v>
      </c>
      <c r="J198" s="96">
        <v>1201.8399999999999</v>
      </c>
      <c r="K198" s="96">
        <v>5</v>
      </c>
      <c r="L198" s="96">
        <v>16.920000000000002</v>
      </c>
      <c r="M198" s="96">
        <v>0</v>
      </c>
      <c r="N198" s="96">
        <v>0</v>
      </c>
      <c r="O198" s="96">
        <v>241</v>
      </c>
      <c r="P198" s="96">
        <v>1388.89</v>
      </c>
      <c r="Q198" s="48"/>
      <c r="S198" s="64"/>
    </row>
    <row r="199" spans="2:19" ht="19.5" x14ac:dyDescent="0.3">
      <c r="B199" s="94" t="s">
        <v>416</v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48"/>
      <c r="S199" s="64"/>
    </row>
    <row r="200" spans="2:19" ht="19.5" x14ac:dyDescent="0.3">
      <c r="B200" s="99" t="s">
        <v>297</v>
      </c>
      <c r="C200" s="96">
        <v>4</v>
      </c>
      <c r="D200" s="96">
        <v>0.26</v>
      </c>
      <c r="E200" s="96">
        <v>3</v>
      </c>
      <c r="F200" s="96">
        <v>0.11</v>
      </c>
      <c r="G200" s="96">
        <v>0</v>
      </c>
      <c r="H200" s="96">
        <v>0</v>
      </c>
      <c r="I200" s="96">
        <v>4</v>
      </c>
      <c r="J200" s="96">
        <v>0.4</v>
      </c>
      <c r="K200" s="96">
        <v>14</v>
      </c>
      <c r="L200" s="96">
        <v>10.37</v>
      </c>
      <c r="M200" s="96">
        <v>0</v>
      </c>
      <c r="N200" s="96">
        <v>0</v>
      </c>
      <c r="O200" s="96">
        <v>25</v>
      </c>
      <c r="P200" s="96">
        <v>11.14</v>
      </c>
      <c r="Q200" s="48"/>
      <c r="S200" s="64"/>
    </row>
    <row r="201" spans="2:19" ht="19.5" x14ac:dyDescent="0.3">
      <c r="B201" s="99" t="s">
        <v>298</v>
      </c>
      <c r="C201" s="96">
        <v>0</v>
      </c>
      <c r="D201" s="96">
        <v>0</v>
      </c>
      <c r="E201" s="96">
        <v>4</v>
      </c>
      <c r="F201" s="96">
        <v>78.28</v>
      </c>
      <c r="G201" s="96">
        <v>0</v>
      </c>
      <c r="H201" s="96">
        <v>0</v>
      </c>
      <c r="I201" s="96">
        <v>67</v>
      </c>
      <c r="J201" s="96">
        <v>562.23</v>
      </c>
      <c r="K201" s="96">
        <v>0</v>
      </c>
      <c r="L201" s="96">
        <v>0</v>
      </c>
      <c r="M201" s="96">
        <v>0</v>
      </c>
      <c r="N201" s="96">
        <v>0</v>
      </c>
      <c r="O201" s="96">
        <v>71</v>
      </c>
      <c r="P201" s="96">
        <v>640.51</v>
      </c>
      <c r="Q201" s="48"/>
      <c r="S201" s="64"/>
    </row>
    <row r="202" spans="2:19" ht="19.5" x14ac:dyDescent="0.3">
      <c r="B202" s="99" t="s">
        <v>299</v>
      </c>
      <c r="C202" s="96">
        <v>2</v>
      </c>
      <c r="D202" s="96">
        <v>0.34</v>
      </c>
      <c r="E202" s="96">
        <v>1</v>
      </c>
      <c r="F202" s="96">
        <v>1.79</v>
      </c>
      <c r="G202" s="96">
        <v>0</v>
      </c>
      <c r="H202" s="96">
        <v>0</v>
      </c>
      <c r="I202" s="96">
        <v>12</v>
      </c>
      <c r="J202" s="96">
        <v>218</v>
      </c>
      <c r="K202" s="96">
        <v>0</v>
      </c>
      <c r="L202" s="96">
        <v>0</v>
      </c>
      <c r="M202" s="96">
        <v>0</v>
      </c>
      <c r="N202" s="96">
        <v>0</v>
      </c>
      <c r="O202" s="96">
        <v>15</v>
      </c>
      <c r="P202" s="96">
        <v>220.13</v>
      </c>
      <c r="Q202" s="48"/>
      <c r="S202" s="64"/>
    </row>
    <row r="203" spans="2:19" ht="19.5" x14ac:dyDescent="0.3">
      <c r="B203" s="99" t="s">
        <v>300</v>
      </c>
      <c r="C203" s="96">
        <v>51</v>
      </c>
      <c r="D203" s="96">
        <v>25.21</v>
      </c>
      <c r="E203" s="96">
        <v>89</v>
      </c>
      <c r="F203" s="96">
        <v>63.54</v>
      </c>
      <c r="G203" s="96">
        <v>2</v>
      </c>
      <c r="H203" s="96">
        <v>0.55000000000000004</v>
      </c>
      <c r="I203" s="96">
        <v>119</v>
      </c>
      <c r="J203" s="96">
        <v>3139.55</v>
      </c>
      <c r="K203" s="96">
        <v>1</v>
      </c>
      <c r="L203" s="96">
        <v>0.14000000000000001</v>
      </c>
      <c r="M203" s="96">
        <v>0</v>
      </c>
      <c r="N203" s="96">
        <v>0</v>
      </c>
      <c r="O203" s="96">
        <v>262</v>
      </c>
      <c r="P203" s="96">
        <v>3228.99</v>
      </c>
      <c r="Q203" s="48"/>
      <c r="S203" s="64"/>
    </row>
    <row r="204" spans="2:19" ht="19.5" x14ac:dyDescent="0.3">
      <c r="B204" s="99" t="s">
        <v>301</v>
      </c>
      <c r="C204" s="96">
        <v>2</v>
      </c>
      <c r="D204" s="96">
        <v>0.25</v>
      </c>
      <c r="E204" s="96">
        <v>1</v>
      </c>
      <c r="F204" s="96">
        <v>1.43</v>
      </c>
      <c r="G204" s="96">
        <v>0</v>
      </c>
      <c r="H204" s="96">
        <v>0</v>
      </c>
      <c r="I204" s="96">
        <v>0</v>
      </c>
      <c r="J204" s="96">
        <v>0</v>
      </c>
      <c r="K204" s="96">
        <v>2</v>
      </c>
      <c r="L204" s="96">
        <v>0.37</v>
      </c>
      <c r="M204" s="96">
        <v>0</v>
      </c>
      <c r="N204" s="96">
        <v>0</v>
      </c>
      <c r="O204" s="96">
        <v>5</v>
      </c>
      <c r="P204" s="96">
        <v>2.0499999999999998</v>
      </c>
      <c r="Q204" s="48"/>
      <c r="S204" s="64"/>
    </row>
    <row r="205" spans="2:19" ht="19.5" x14ac:dyDescent="0.3">
      <c r="B205" s="99" t="s">
        <v>400</v>
      </c>
      <c r="C205" s="96">
        <v>0</v>
      </c>
      <c r="D205" s="96">
        <v>0</v>
      </c>
      <c r="E205" s="96">
        <v>0</v>
      </c>
      <c r="F205" s="96">
        <v>0</v>
      </c>
      <c r="G205" s="96">
        <v>0</v>
      </c>
      <c r="H205" s="96">
        <v>0</v>
      </c>
      <c r="I205" s="96">
        <v>1</v>
      </c>
      <c r="J205" s="96">
        <v>2.14</v>
      </c>
      <c r="K205" s="96">
        <v>0</v>
      </c>
      <c r="L205" s="96">
        <v>0</v>
      </c>
      <c r="M205" s="96">
        <v>0</v>
      </c>
      <c r="N205" s="96">
        <v>0</v>
      </c>
      <c r="O205" s="96">
        <v>1</v>
      </c>
      <c r="P205" s="96">
        <v>2.14</v>
      </c>
      <c r="Q205" s="48"/>
      <c r="S205" s="64"/>
    </row>
    <row r="206" spans="2:19" ht="19.5" x14ac:dyDescent="0.3">
      <c r="B206" s="99" t="s">
        <v>302</v>
      </c>
      <c r="C206" s="96">
        <v>0</v>
      </c>
      <c r="D206" s="96">
        <v>0</v>
      </c>
      <c r="E206" s="96">
        <v>4</v>
      </c>
      <c r="F206" s="96">
        <v>0.4</v>
      </c>
      <c r="G206" s="96">
        <v>0</v>
      </c>
      <c r="H206" s="96">
        <v>0</v>
      </c>
      <c r="I206" s="96">
        <v>2</v>
      </c>
      <c r="J206" s="96">
        <v>32.619999999999997</v>
      </c>
      <c r="K206" s="96">
        <v>0</v>
      </c>
      <c r="L206" s="96">
        <v>0</v>
      </c>
      <c r="M206" s="96">
        <v>0</v>
      </c>
      <c r="N206" s="96">
        <v>0</v>
      </c>
      <c r="O206" s="96">
        <v>6</v>
      </c>
      <c r="P206" s="96">
        <v>33.020000000000003</v>
      </c>
      <c r="Q206" s="48"/>
      <c r="S206" s="64"/>
    </row>
    <row r="207" spans="2:19" ht="19.5" x14ac:dyDescent="0.3">
      <c r="B207" s="94" t="s">
        <v>417</v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48"/>
      <c r="S207" s="64"/>
    </row>
    <row r="208" spans="2:19" ht="19.5" x14ac:dyDescent="0.3">
      <c r="B208" s="99" t="s">
        <v>303</v>
      </c>
      <c r="C208" s="96">
        <v>2</v>
      </c>
      <c r="D208" s="96">
        <v>4.7300000000000004</v>
      </c>
      <c r="E208" s="96">
        <v>9</v>
      </c>
      <c r="F208" s="96">
        <v>74.09</v>
      </c>
      <c r="G208" s="96">
        <v>0</v>
      </c>
      <c r="H208" s="96">
        <v>0</v>
      </c>
      <c r="I208" s="96">
        <v>7</v>
      </c>
      <c r="J208" s="96">
        <v>192.29</v>
      </c>
      <c r="K208" s="96">
        <v>0</v>
      </c>
      <c r="L208" s="96">
        <v>0</v>
      </c>
      <c r="M208" s="96">
        <v>0</v>
      </c>
      <c r="N208" s="96">
        <v>0</v>
      </c>
      <c r="O208" s="96">
        <v>18</v>
      </c>
      <c r="P208" s="96">
        <v>271.11</v>
      </c>
      <c r="Q208" s="48"/>
      <c r="S208" s="64"/>
    </row>
    <row r="209" spans="2:19" ht="19.5" x14ac:dyDescent="0.3">
      <c r="B209" s="99" t="s">
        <v>401</v>
      </c>
      <c r="C209" s="96">
        <v>0</v>
      </c>
      <c r="D209" s="96">
        <v>0</v>
      </c>
      <c r="E209" s="96">
        <v>1</v>
      </c>
      <c r="F209" s="96">
        <v>0.06</v>
      </c>
      <c r="G209" s="96">
        <v>0</v>
      </c>
      <c r="H209" s="96">
        <v>0</v>
      </c>
      <c r="I209" s="96">
        <v>0</v>
      </c>
      <c r="J209" s="96">
        <v>0</v>
      </c>
      <c r="K209" s="96">
        <v>0</v>
      </c>
      <c r="L209" s="96">
        <v>0</v>
      </c>
      <c r="M209" s="96">
        <v>0</v>
      </c>
      <c r="N209" s="96">
        <v>0</v>
      </c>
      <c r="O209" s="96">
        <v>1</v>
      </c>
      <c r="P209" s="96">
        <v>0.06</v>
      </c>
      <c r="Q209" s="48"/>
      <c r="S209" s="64"/>
    </row>
    <row r="210" spans="2:19" ht="19.5" x14ac:dyDescent="0.3">
      <c r="B210" s="99" t="s">
        <v>304</v>
      </c>
      <c r="C210" s="96">
        <v>3</v>
      </c>
      <c r="D210" s="96">
        <v>0.85</v>
      </c>
      <c r="E210" s="96">
        <v>0</v>
      </c>
      <c r="F210" s="96">
        <v>0</v>
      </c>
      <c r="G210" s="96">
        <v>0</v>
      </c>
      <c r="H210" s="96">
        <v>0</v>
      </c>
      <c r="I210" s="96">
        <v>0</v>
      </c>
      <c r="J210" s="96">
        <v>0</v>
      </c>
      <c r="K210" s="96">
        <v>0</v>
      </c>
      <c r="L210" s="96">
        <v>0</v>
      </c>
      <c r="M210" s="96">
        <v>105</v>
      </c>
      <c r="N210" s="96">
        <v>5.01</v>
      </c>
      <c r="O210" s="96">
        <v>108</v>
      </c>
      <c r="P210" s="96">
        <v>5.86</v>
      </c>
      <c r="Q210" s="48"/>
      <c r="S210" s="64"/>
    </row>
    <row r="211" spans="2:19" ht="19.5" x14ac:dyDescent="0.3">
      <c r="B211" s="99" t="s">
        <v>305</v>
      </c>
      <c r="C211" s="96">
        <v>155</v>
      </c>
      <c r="D211" s="96">
        <v>112.12</v>
      </c>
      <c r="E211" s="96">
        <v>141</v>
      </c>
      <c r="F211" s="96">
        <v>136.30000000000001</v>
      </c>
      <c r="G211" s="96">
        <v>44</v>
      </c>
      <c r="H211" s="96">
        <v>105.55</v>
      </c>
      <c r="I211" s="96">
        <v>121</v>
      </c>
      <c r="J211" s="96">
        <v>366.87</v>
      </c>
      <c r="K211" s="96">
        <v>16</v>
      </c>
      <c r="L211" s="96">
        <v>12.1</v>
      </c>
      <c r="M211" s="96">
        <v>56</v>
      </c>
      <c r="N211" s="96">
        <v>5.14</v>
      </c>
      <c r="O211" s="96">
        <v>533</v>
      </c>
      <c r="P211" s="96">
        <v>738.08</v>
      </c>
      <c r="Q211" s="48"/>
      <c r="S211" s="64"/>
    </row>
    <row r="212" spans="2:19" ht="19.5" x14ac:dyDescent="0.3">
      <c r="B212" s="99" t="s">
        <v>402</v>
      </c>
      <c r="C212" s="96">
        <v>3</v>
      </c>
      <c r="D212" s="96">
        <v>0.37</v>
      </c>
      <c r="E212" s="96">
        <v>1</v>
      </c>
      <c r="F212" s="96">
        <v>0.01</v>
      </c>
      <c r="G212" s="96">
        <v>0</v>
      </c>
      <c r="H212" s="96">
        <v>0</v>
      </c>
      <c r="I212" s="96">
        <v>0</v>
      </c>
      <c r="J212" s="96">
        <v>0</v>
      </c>
      <c r="K212" s="96">
        <v>0</v>
      </c>
      <c r="L212" s="96">
        <v>0</v>
      </c>
      <c r="M212" s="96">
        <v>0</v>
      </c>
      <c r="N212" s="96">
        <v>0</v>
      </c>
      <c r="O212" s="96">
        <v>4</v>
      </c>
      <c r="P212" s="96">
        <v>0.38</v>
      </c>
      <c r="Q212" s="48"/>
      <c r="S212" s="64"/>
    </row>
    <row r="213" spans="2:19" ht="19.5" x14ac:dyDescent="0.3">
      <c r="B213" s="94" t="s">
        <v>418</v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48"/>
      <c r="S213" s="64"/>
    </row>
    <row r="214" spans="2:19" ht="19.5" x14ac:dyDescent="0.3">
      <c r="B214" s="99" t="s">
        <v>306</v>
      </c>
      <c r="C214" s="96">
        <v>22715</v>
      </c>
      <c r="D214" s="96">
        <v>25468.89</v>
      </c>
      <c r="E214" s="96">
        <v>9567</v>
      </c>
      <c r="F214" s="96">
        <v>13052.49</v>
      </c>
      <c r="G214" s="96">
        <v>226</v>
      </c>
      <c r="H214" s="96">
        <v>907.14</v>
      </c>
      <c r="I214" s="96">
        <v>2780</v>
      </c>
      <c r="J214" s="96">
        <v>24507.21</v>
      </c>
      <c r="K214" s="96">
        <v>562</v>
      </c>
      <c r="L214" s="96">
        <v>1438.52</v>
      </c>
      <c r="M214" s="96">
        <v>17</v>
      </c>
      <c r="N214" s="96">
        <v>0.98</v>
      </c>
      <c r="O214" s="96">
        <v>35867</v>
      </c>
      <c r="P214" s="96">
        <v>65375.23</v>
      </c>
      <c r="Q214" s="48"/>
      <c r="S214" s="64"/>
    </row>
    <row r="215" spans="2:19" ht="19.5" x14ac:dyDescent="0.3">
      <c r="B215" s="91" t="s">
        <v>419</v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48"/>
      <c r="S215" s="64"/>
    </row>
    <row r="216" spans="2:19" ht="19.5" x14ac:dyDescent="0.3">
      <c r="B216" s="79" t="s">
        <v>420</v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48"/>
      <c r="S216" s="64"/>
    </row>
    <row r="217" spans="2:19" ht="19.5" x14ac:dyDescent="0.3">
      <c r="B217" s="94" t="s">
        <v>421</v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48"/>
      <c r="S217" s="64"/>
    </row>
    <row r="218" spans="2:19" ht="19.5" x14ac:dyDescent="0.3">
      <c r="B218" s="99" t="s">
        <v>307</v>
      </c>
      <c r="C218" s="96">
        <v>45</v>
      </c>
      <c r="D218" s="96">
        <v>23.43</v>
      </c>
      <c r="E218" s="96">
        <v>34</v>
      </c>
      <c r="F218" s="96">
        <v>14.77</v>
      </c>
      <c r="G218" s="96">
        <v>4</v>
      </c>
      <c r="H218" s="96">
        <v>0.65</v>
      </c>
      <c r="I218" s="96">
        <v>85</v>
      </c>
      <c r="J218" s="96">
        <v>86.82</v>
      </c>
      <c r="K218" s="96">
        <v>4</v>
      </c>
      <c r="L218" s="96">
        <v>2.3199999999999998</v>
      </c>
      <c r="M218" s="96">
        <v>0</v>
      </c>
      <c r="N218" s="96">
        <v>0</v>
      </c>
      <c r="O218" s="96">
        <v>172</v>
      </c>
      <c r="P218" s="96">
        <v>127.99</v>
      </c>
      <c r="Q218" s="48"/>
      <c r="S218" s="64"/>
    </row>
    <row r="219" spans="2:19" ht="19.5" x14ac:dyDescent="0.3">
      <c r="B219" s="99" t="s">
        <v>308</v>
      </c>
      <c r="C219" s="96">
        <v>2</v>
      </c>
      <c r="D219" s="96">
        <v>0.28000000000000003</v>
      </c>
      <c r="E219" s="96">
        <v>0</v>
      </c>
      <c r="F219" s="96">
        <v>0</v>
      </c>
      <c r="G219" s="96">
        <v>0</v>
      </c>
      <c r="H219" s="96">
        <v>0</v>
      </c>
      <c r="I219" s="96">
        <v>3</v>
      </c>
      <c r="J219" s="96">
        <v>1.68</v>
      </c>
      <c r="K219" s="96">
        <v>0</v>
      </c>
      <c r="L219" s="96">
        <v>0</v>
      </c>
      <c r="M219" s="96">
        <v>0</v>
      </c>
      <c r="N219" s="96">
        <v>0</v>
      </c>
      <c r="O219" s="96">
        <v>5</v>
      </c>
      <c r="P219" s="96">
        <v>1.96</v>
      </c>
      <c r="Q219" s="48"/>
      <c r="S219" s="64"/>
    </row>
    <row r="220" spans="2:19" ht="19.5" x14ac:dyDescent="0.3">
      <c r="B220" s="99" t="s">
        <v>309</v>
      </c>
      <c r="C220" s="96">
        <v>1</v>
      </c>
      <c r="D220" s="96">
        <v>0.85</v>
      </c>
      <c r="E220" s="96">
        <v>8</v>
      </c>
      <c r="F220" s="96">
        <v>45.61</v>
      </c>
      <c r="G220" s="96">
        <v>1</v>
      </c>
      <c r="H220" s="96">
        <v>0.54</v>
      </c>
      <c r="I220" s="96">
        <v>20</v>
      </c>
      <c r="J220" s="96">
        <v>421.1</v>
      </c>
      <c r="K220" s="96">
        <v>11</v>
      </c>
      <c r="L220" s="96">
        <v>60.55</v>
      </c>
      <c r="M220" s="96">
        <v>0</v>
      </c>
      <c r="N220" s="96">
        <v>0</v>
      </c>
      <c r="O220" s="96">
        <v>41</v>
      </c>
      <c r="P220" s="96">
        <v>528.65</v>
      </c>
      <c r="Q220" s="48"/>
      <c r="S220" s="64"/>
    </row>
    <row r="221" spans="2:19" ht="19.5" x14ac:dyDescent="0.3">
      <c r="B221" s="99" t="s">
        <v>310</v>
      </c>
      <c r="C221" s="96">
        <v>30</v>
      </c>
      <c r="D221" s="96">
        <v>33.65</v>
      </c>
      <c r="E221" s="96">
        <v>57</v>
      </c>
      <c r="F221" s="96">
        <v>559.26</v>
      </c>
      <c r="G221" s="96">
        <v>0</v>
      </c>
      <c r="H221" s="96">
        <v>0</v>
      </c>
      <c r="I221" s="96">
        <v>102</v>
      </c>
      <c r="J221" s="96">
        <v>2036.08</v>
      </c>
      <c r="K221" s="96">
        <v>9</v>
      </c>
      <c r="L221" s="96">
        <v>15.71</v>
      </c>
      <c r="M221" s="96">
        <v>0</v>
      </c>
      <c r="N221" s="96">
        <v>0</v>
      </c>
      <c r="O221" s="96">
        <v>198</v>
      </c>
      <c r="P221" s="96">
        <v>2644.7</v>
      </c>
      <c r="Q221" s="48"/>
      <c r="S221" s="64"/>
    </row>
    <row r="222" spans="2:19" ht="19.5" x14ac:dyDescent="0.3">
      <c r="B222" s="99" t="s">
        <v>311</v>
      </c>
      <c r="C222" s="96">
        <v>118</v>
      </c>
      <c r="D222" s="96">
        <v>126.77</v>
      </c>
      <c r="E222" s="96">
        <v>66</v>
      </c>
      <c r="F222" s="96">
        <v>417.86</v>
      </c>
      <c r="G222" s="96">
        <v>0</v>
      </c>
      <c r="H222" s="96">
        <v>0</v>
      </c>
      <c r="I222" s="96">
        <v>2</v>
      </c>
      <c r="J222" s="96">
        <v>2.85</v>
      </c>
      <c r="K222" s="96">
        <v>0</v>
      </c>
      <c r="L222" s="96">
        <v>0</v>
      </c>
      <c r="M222" s="96">
        <v>0</v>
      </c>
      <c r="N222" s="96">
        <v>0</v>
      </c>
      <c r="O222" s="96">
        <v>186</v>
      </c>
      <c r="P222" s="96">
        <v>547.48</v>
      </c>
      <c r="Q222" s="48"/>
      <c r="S222" s="64"/>
    </row>
    <row r="223" spans="2:19" ht="19.5" x14ac:dyDescent="0.3">
      <c r="B223" s="99" t="s">
        <v>312</v>
      </c>
      <c r="C223" s="96">
        <v>10</v>
      </c>
      <c r="D223" s="96">
        <v>10.41</v>
      </c>
      <c r="E223" s="96">
        <v>0</v>
      </c>
      <c r="F223" s="96">
        <v>0</v>
      </c>
      <c r="G223" s="96">
        <v>0</v>
      </c>
      <c r="H223" s="96">
        <v>0</v>
      </c>
      <c r="I223" s="96">
        <v>0</v>
      </c>
      <c r="J223" s="96">
        <v>0</v>
      </c>
      <c r="K223" s="96">
        <v>0</v>
      </c>
      <c r="L223" s="96">
        <v>0</v>
      </c>
      <c r="M223" s="96">
        <v>1</v>
      </c>
      <c r="N223" s="96">
        <v>0.15</v>
      </c>
      <c r="O223" s="96">
        <v>11</v>
      </c>
      <c r="P223" s="96">
        <v>10.56</v>
      </c>
      <c r="Q223" s="48"/>
      <c r="S223" s="64"/>
    </row>
    <row r="224" spans="2:19" ht="19.5" x14ac:dyDescent="0.3">
      <c r="B224" s="99" t="s">
        <v>313</v>
      </c>
      <c r="C224" s="96">
        <v>24</v>
      </c>
      <c r="D224" s="96">
        <v>18.21</v>
      </c>
      <c r="E224" s="96">
        <v>90</v>
      </c>
      <c r="F224" s="96">
        <v>1477.36</v>
      </c>
      <c r="G224" s="96">
        <v>3</v>
      </c>
      <c r="H224" s="96">
        <v>91.91</v>
      </c>
      <c r="I224" s="96">
        <v>142</v>
      </c>
      <c r="J224" s="96">
        <v>1832.51</v>
      </c>
      <c r="K224" s="96">
        <v>7</v>
      </c>
      <c r="L224" s="96">
        <v>26.17</v>
      </c>
      <c r="M224" s="96">
        <v>1</v>
      </c>
      <c r="N224" s="96">
        <v>1.33</v>
      </c>
      <c r="O224" s="96">
        <v>267</v>
      </c>
      <c r="P224" s="96">
        <v>3447.49</v>
      </c>
      <c r="Q224" s="48"/>
      <c r="S224" s="64"/>
    </row>
    <row r="225" spans="2:19" ht="19.5" x14ac:dyDescent="0.3">
      <c r="B225" s="99" t="s">
        <v>314</v>
      </c>
      <c r="C225" s="96">
        <v>18</v>
      </c>
      <c r="D225" s="96">
        <v>68.41</v>
      </c>
      <c r="E225" s="96">
        <v>99</v>
      </c>
      <c r="F225" s="96">
        <v>457.29</v>
      </c>
      <c r="G225" s="96">
        <v>9</v>
      </c>
      <c r="H225" s="96">
        <v>50.83</v>
      </c>
      <c r="I225" s="96">
        <v>254</v>
      </c>
      <c r="J225" s="96">
        <v>5735.26</v>
      </c>
      <c r="K225" s="96">
        <v>57</v>
      </c>
      <c r="L225" s="96">
        <v>720.14</v>
      </c>
      <c r="M225" s="96">
        <v>0</v>
      </c>
      <c r="N225" s="96">
        <v>0</v>
      </c>
      <c r="O225" s="96">
        <v>437</v>
      </c>
      <c r="P225" s="96">
        <v>7031.93</v>
      </c>
      <c r="Q225" s="48"/>
      <c r="S225" s="64"/>
    </row>
    <row r="226" spans="2:19" ht="19.5" x14ac:dyDescent="0.3">
      <c r="B226" s="99" t="s">
        <v>315</v>
      </c>
      <c r="C226" s="96">
        <v>450</v>
      </c>
      <c r="D226" s="96">
        <v>1863.73</v>
      </c>
      <c r="E226" s="96">
        <v>333</v>
      </c>
      <c r="F226" s="96">
        <v>5135.3999999999996</v>
      </c>
      <c r="G226" s="96">
        <v>8</v>
      </c>
      <c r="H226" s="96">
        <v>81.569999999999993</v>
      </c>
      <c r="I226" s="96">
        <v>889</v>
      </c>
      <c r="J226" s="96">
        <v>20999.96</v>
      </c>
      <c r="K226" s="96">
        <v>102</v>
      </c>
      <c r="L226" s="96">
        <v>839.57</v>
      </c>
      <c r="M226" s="96">
        <v>0</v>
      </c>
      <c r="N226" s="96">
        <v>0</v>
      </c>
      <c r="O226" s="96">
        <v>1782</v>
      </c>
      <c r="P226" s="96">
        <v>28920.23</v>
      </c>
      <c r="S226" s="64"/>
    </row>
    <row r="227" spans="2:19" ht="19.5" x14ac:dyDescent="0.3">
      <c r="B227" s="99" t="s">
        <v>316</v>
      </c>
      <c r="C227" s="96">
        <v>132</v>
      </c>
      <c r="D227" s="96">
        <v>73.569999999999993</v>
      </c>
      <c r="E227" s="96">
        <v>84</v>
      </c>
      <c r="F227" s="96">
        <v>193.64</v>
      </c>
      <c r="G227" s="96">
        <v>1</v>
      </c>
      <c r="H227" s="96">
        <v>0.15</v>
      </c>
      <c r="I227" s="96">
        <v>35</v>
      </c>
      <c r="J227" s="96">
        <v>69.510000000000005</v>
      </c>
      <c r="K227" s="96">
        <v>3</v>
      </c>
      <c r="L227" s="96">
        <v>0.22</v>
      </c>
      <c r="M227" s="96">
        <v>24</v>
      </c>
      <c r="N227" s="96">
        <v>1014.09</v>
      </c>
      <c r="O227" s="96">
        <v>279</v>
      </c>
      <c r="P227" s="96">
        <v>1351.18</v>
      </c>
      <c r="S227" s="64"/>
    </row>
    <row r="228" spans="2:19" ht="19.5" x14ac:dyDescent="0.3">
      <c r="B228" s="99" t="s">
        <v>317</v>
      </c>
      <c r="C228" s="96">
        <v>7</v>
      </c>
      <c r="D228" s="96">
        <v>44.38</v>
      </c>
      <c r="E228" s="96">
        <v>10</v>
      </c>
      <c r="F228" s="96">
        <v>18.010000000000002</v>
      </c>
      <c r="G228" s="96">
        <v>0</v>
      </c>
      <c r="H228" s="96">
        <v>0</v>
      </c>
      <c r="I228" s="96">
        <v>7</v>
      </c>
      <c r="J228" s="96">
        <v>149.79</v>
      </c>
      <c r="K228" s="96">
        <v>1</v>
      </c>
      <c r="L228" s="96">
        <v>0.22</v>
      </c>
      <c r="M228" s="96">
        <v>0</v>
      </c>
      <c r="N228" s="96">
        <v>0</v>
      </c>
      <c r="O228" s="96">
        <v>25</v>
      </c>
      <c r="P228" s="96">
        <v>212.4</v>
      </c>
      <c r="S228" s="64"/>
    </row>
    <row r="229" spans="2:19" ht="19.5" x14ac:dyDescent="0.3">
      <c r="B229" s="99" t="s">
        <v>318</v>
      </c>
      <c r="C229" s="96">
        <v>551</v>
      </c>
      <c r="D229" s="96">
        <v>1560.9</v>
      </c>
      <c r="E229" s="96">
        <v>233</v>
      </c>
      <c r="F229" s="96">
        <v>590.26</v>
      </c>
      <c r="G229" s="96">
        <v>5</v>
      </c>
      <c r="H229" s="96">
        <v>11.01</v>
      </c>
      <c r="I229" s="96">
        <v>62</v>
      </c>
      <c r="J229" s="96">
        <v>239.06</v>
      </c>
      <c r="K229" s="96">
        <v>5</v>
      </c>
      <c r="L229" s="96">
        <v>3.07</v>
      </c>
      <c r="M229" s="96">
        <v>8</v>
      </c>
      <c r="N229" s="96">
        <v>428.98</v>
      </c>
      <c r="O229" s="96">
        <v>864</v>
      </c>
      <c r="P229" s="96">
        <v>2833.28</v>
      </c>
      <c r="S229" s="64"/>
    </row>
    <row r="230" spans="2:19" ht="19.5" x14ac:dyDescent="0.3">
      <c r="B230" s="99" t="s">
        <v>319</v>
      </c>
      <c r="C230" s="96">
        <v>373</v>
      </c>
      <c r="D230" s="96">
        <v>1509.22</v>
      </c>
      <c r="E230" s="96">
        <v>375</v>
      </c>
      <c r="F230" s="96">
        <v>1451.44</v>
      </c>
      <c r="G230" s="96">
        <v>3</v>
      </c>
      <c r="H230" s="96">
        <v>3.16</v>
      </c>
      <c r="I230" s="96">
        <v>22</v>
      </c>
      <c r="J230" s="96">
        <v>225.56</v>
      </c>
      <c r="K230" s="96">
        <v>2</v>
      </c>
      <c r="L230" s="96">
        <v>19.38</v>
      </c>
      <c r="M230" s="96">
        <v>3</v>
      </c>
      <c r="N230" s="96">
        <v>207.4</v>
      </c>
      <c r="O230" s="96">
        <v>778</v>
      </c>
      <c r="P230" s="96">
        <v>3416.16</v>
      </c>
      <c r="S230" s="64"/>
    </row>
    <row r="231" spans="2:19" ht="19.5" x14ac:dyDescent="0.3">
      <c r="B231" s="94" t="s">
        <v>422</v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S231" s="64"/>
    </row>
    <row r="232" spans="2:19" ht="19.5" x14ac:dyDescent="0.3">
      <c r="B232" s="99" t="s">
        <v>320</v>
      </c>
      <c r="C232" s="96">
        <v>5</v>
      </c>
      <c r="D232" s="96">
        <v>2.19</v>
      </c>
      <c r="E232" s="96">
        <v>5</v>
      </c>
      <c r="F232" s="96">
        <v>1.1399999999999999</v>
      </c>
      <c r="G232" s="96">
        <v>0</v>
      </c>
      <c r="H232" s="96">
        <v>0</v>
      </c>
      <c r="I232" s="96">
        <v>12</v>
      </c>
      <c r="J232" s="96">
        <v>6.84</v>
      </c>
      <c r="K232" s="96">
        <v>1</v>
      </c>
      <c r="L232" s="96">
        <v>0.61</v>
      </c>
      <c r="M232" s="96">
        <v>0</v>
      </c>
      <c r="N232" s="96">
        <v>0</v>
      </c>
      <c r="O232" s="96">
        <v>23</v>
      </c>
      <c r="P232" s="96">
        <v>10.78</v>
      </c>
      <c r="S232" s="64"/>
    </row>
    <row r="233" spans="2:19" ht="19.5" x14ac:dyDescent="0.3">
      <c r="B233" s="99" t="s">
        <v>321</v>
      </c>
      <c r="C233" s="96">
        <v>142</v>
      </c>
      <c r="D233" s="96">
        <v>99.37</v>
      </c>
      <c r="E233" s="96">
        <v>57</v>
      </c>
      <c r="F233" s="96">
        <v>398.42</v>
      </c>
      <c r="G233" s="96">
        <v>4</v>
      </c>
      <c r="H233" s="96">
        <v>2</v>
      </c>
      <c r="I233" s="96">
        <v>50</v>
      </c>
      <c r="J233" s="96">
        <v>128.29</v>
      </c>
      <c r="K233" s="96">
        <v>5</v>
      </c>
      <c r="L233" s="96">
        <v>4.9400000000000004</v>
      </c>
      <c r="M233" s="96">
        <v>4</v>
      </c>
      <c r="N233" s="96">
        <v>21.85</v>
      </c>
      <c r="O233" s="96">
        <v>262</v>
      </c>
      <c r="P233" s="96">
        <v>654.87</v>
      </c>
      <c r="S233" s="64"/>
    </row>
    <row r="234" spans="2:19" ht="19.5" x14ac:dyDescent="0.3">
      <c r="B234" s="99" t="s">
        <v>322</v>
      </c>
      <c r="C234" s="96">
        <v>12981</v>
      </c>
      <c r="D234" s="96">
        <v>17929.259999999998</v>
      </c>
      <c r="E234" s="96">
        <v>7028</v>
      </c>
      <c r="F234" s="96">
        <v>14329.24</v>
      </c>
      <c r="G234" s="96">
        <v>216</v>
      </c>
      <c r="H234" s="96">
        <v>834.94</v>
      </c>
      <c r="I234" s="96">
        <v>2596</v>
      </c>
      <c r="J234" s="96">
        <v>15988.35</v>
      </c>
      <c r="K234" s="96">
        <v>889</v>
      </c>
      <c r="L234" s="96">
        <v>4305.38</v>
      </c>
      <c r="M234" s="96">
        <v>337</v>
      </c>
      <c r="N234" s="96">
        <v>71.069999999999993</v>
      </c>
      <c r="O234" s="96">
        <v>24047</v>
      </c>
      <c r="P234" s="96">
        <v>53458.239999999998</v>
      </c>
      <c r="S234" s="64"/>
    </row>
    <row r="235" spans="2:19" ht="19.5" x14ac:dyDescent="0.3">
      <c r="B235" s="91" t="s">
        <v>423</v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S235" s="64"/>
    </row>
    <row r="236" spans="2:19" ht="19.5" x14ac:dyDescent="0.3">
      <c r="B236" s="79" t="s">
        <v>423</v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S236" s="64"/>
    </row>
    <row r="237" spans="2:19" ht="19.5" x14ac:dyDescent="0.3">
      <c r="B237" s="94" t="s">
        <v>423</v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S237" s="64"/>
    </row>
    <row r="238" spans="2:19" ht="19.5" x14ac:dyDescent="0.3">
      <c r="B238" s="99" t="s">
        <v>334</v>
      </c>
      <c r="C238" s="96">
        <v>413</v>
      </c>
      <c r="D238" s="96">
        <v>42.65</v>
      </c>
      <c r="E238" s="96">
        <v>393</v>
      </c>
      <c r="F238" s="96">
        <v>50.75</v>
      </c>
      <c r="G238" s="96">
        <v>11</v>
      </c>
      <c r="H238" s="96">
        <v>1.81</v>
      </c>
      <c r="I238" s="96">
        <v>155</v>
      </c>
      <c r="J238" s="96">
        <v>24.11</v>
      </c>
      <c r="K238" s="96">
        <v>21</v>
      </c>
      <c r="L238" s="96">
        <v>3.44</v>
      </c>
      <c r="M238" s="96">
        <v>4</v>
      </c>
      <c r="N238" s="96">
        <v>0.38</v>
      </c>
      <c r="O238" s="96">
        <v>997</v>
      </c>
      <c r="P238" s="96">
        <v>123.14</v>
      </c>
      <c r="S238" s="64"/>
    </row>
    <row r="239" spans="2:19" ht="19.5" x14ac:dyDescent="0.3">
      <c r="B239" s="99" t="s">
        <v>335</v>
      </c>
      <c r="C239" s="96">
        <v>133</v>
      </c>
      <c r="D239" s="96">
        <v>16.739999999999998</v>
      </c>
      <c r="E239" s="96">
        <v>108</v>
      </c>
      <c r="F239" s="96">
        <v>29.1</v>
      </c>
      <c r="G239" s="96">
        <v>2</v>
      </c>
      <c r="H239" s="96">
        <v>0.24</v>
      </c>
      <c r="I239" s="96">
        <v>143</v>
      </c>
      <c r="J239" s="96">
        <v>116.21</v>
      </c>
      <c r="K239" s="96">
        <v>20</v>
      </c>
      <c r="L239" s="96">
        <v>3.42</v>
      </c>
      <c r="M239" s="96">
        <v>0</v>
      </c>
      <c r="N239" s="96">
        <v>0</v>
      </c>
      <c r="O239" s="96">
        <v>406</v>
      </c>
      <c r="P239" s="96">
        <v>165.71</v>
      </c>
      <c r="S239" s="64"/>
    </row>
    <row r="240" spans="2:19" ht="19.5" x14ac:dyDescent="0.3">
      <c r="B240" s="95" t="s">
        <v>101</v>
      </c>
      <c r="C240" s="96">
        <v>487994</v>
      </c>
      <c r="D240" s="96">
        <v>678317.83</v>
      </c>
      <c r="E240" s="96">
        <v>257591</v>
      </c>
      <c r="F240" s="96">
        <v>538509.1</v>
      </c>
      <c r="G240" s="96">
        <v>6756</v>
      </c>
      <c r="H240" s="96">
        <v>68592.44</v>
      </c>
      <c r="I240" s="96">
        <v>117049</v>
      </c>
      <c r="J240" s="96">
        <v>2260582.58</v>
      </c>
      <c r="K240" s="96">
        <v>28719</v>
      </c>
      <c r="L240" s="96">
        <v>98327.59</v>
      </c>
      <c r="M240" s="96">
        <v>26313</v>
      </c>
      <c r="N240" s="96">
        <v>4869.7</v>
      </c>
      <c r="O240" s="100">
        <v>924422</v>
      </c>
      <c r="P240" s="96">
        <v>3649199.24</v>
      </c>
      <c r="S240" s="64"/>
    </row>
  </sheetData>
  <sheetProtection algorithmName="SHA-512" hashValue="UgWc/qnyY25hFgddVJEXfK9TqgAqMgds3o2H5wV9pyZqFtAYd2JdrldeY3dMqnKVNmh1k4mMqjulIxYCvD3KaQ==" saltValue="sS0aU6YrTXXv84eXe1BH7w==" spinCount="100000" sheet="1" objects="1" scenarios="1" pivotTables="0"/>
  <mergeCells count="8">
    <mergeCell ref="M11:N11"/>
    <mergeCell ref="O11:O12"/>
    <mergeCell ref="P11:P12"/>
    <mergeCell ref="C11:D11"/>
    <mergeCell ref="E11:F11"/>
    <mergeCell ref="G11:H11"/>
    <mergeCell ref="I11:J11"/>
    <mergeCell ref="K11:L11"/>
  </mergeCells>
  <hyperlinks>
    <hyperlink ref="B1" location="Índice!A1" display="Índice" xr:uid="{80DDA631-07D0-45BA-B25D-435324070C2B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75CE-688D-4D30-B96F-BE5F5A8C4092}">
  <dimension ref="A1:C23"/>
  <sheetViews>
    <sheetView showGridLines="0" topLeftCell="B1" zoomScaleNormal="100" workbookViewId="0">
      <selection activeCell="B1" sqref="B1"/>
    </sheetView>
  </sheetViews>
  <sheetFormatPr defaultRowHeight="15" x14ac:dyDescent="0.25"/>
  <cols>
    <col min="1" max="1" width="0" hidden="1" customWidth="1"/>
    <col min="2" max="2" width="11.7109375" customWidth="1"/>
    <col min="3" max="3" width="76.7109375" customWidth="1"/>
  </cols>
  <sheetData>
    <row r="1" spans="1:3" x14ac:dyDescent="0.25">
      <c r="B1" s="18" t="s">
        <v>161</v>
      </c>
    </row>
    <row r="2" spans="1:3" s="2" customFormat="1" x14ac:dyDescent="0.25">
      <c r="B2" s="53"/>
    </row>
    <row r="3" spans="1:3" s="54" customFormat="1" ht="61.15" customHeight="1" x14ac:dyDescent="0.25">
      <c r="A3"/>
      <c r="B3" s="106" t="s">
        <v>430</v>
      </c>
      <c r="C3" s="106"/>
    </row>
    <row r="4" spans="1:3" s="2" customFormat="1" ht="9.6" customHeight="1" x14ac:dyDescent="0.25">
      <c r="B4" s="107"/>
      <c r="C4" s="107"/>
    </row>
    <row r="5" spans="1:3" s="2" customFormat="1" ht="28.9" customHeight="1" thickBot="1" x14ac:dyDescent="0.3">
      <c r="B5" s="108" t="s">
        <v>337</v>
      </c>
      <c r="C5" s="108"/>
    </row>
    <row r="6" spans="1:3" s="2" customFormat="1" ht="30" customHeight="1" thickTop="1" thickBot="1" x14ac:dyDescent="0.3">
      <c r="B6" s="55" t="s">
        <v>338</v>
      </c>
      <c r="C6" s="59" t="s">
        <v>352</v>
      </c>
    </row>
    <row r="7" spans="1:3" s="2" customFormat="1" ht="30" customHeight="1" thickTop="1" thickBot="1" x14ac:dyDescent="0.3">
      <c r="B7" s="56" t="s">
        <v>165</v>
      </c>
      <c r="C7" s="59" t="s">
        <v>365</v>
      </c>
    </row>
    <row r="8" spans="1:3" s="21" customFormat="1" ht="30" customHeight="1" thickTop="1" thickBot="1" x14ac:dyDescent="0.3">
      <c r="B8" s="55" t="s">
        <v>339</v>
      </c>
      <c r="C8" s="59" t="s">
        <v>351</v>
      </c>
    </row>
    <row r="9" spans="1:3" s="20" customFormat="1" ht="30" customHeight="1" thickTop="1" thickBot="1" x14ac:dyDescent="0.25">
      <c r="B9" s="56" t="s">
        <v>69</v>
      </c>
      <c r="C9" s="59" t="s">
        <v>356</v>
      </c>
    </row>
    <row r="10" spans="1:3" s="20" customFormat="1" ht="30" customHeight="1" thickTop="1" thickBot="1" x14ac:dyDescent="0.25">
      <c r="B10" s="56" t="s">
        <v>340</v>
      </c>
      <c r="C10" s="59" t="s">
        <v>355</v>
      </c>
    </row>
    <row r="11" spans="1:3" s="20" customFormat="1" ht="30" customHeight="1" thickTop="1" thickBot="1" x14ac:dyDescent="0.25">
      <c r="B11" s="56" t="s">
        <v>341</v>
      </c>
      <c r="C11" s="59" t="s">
        <v>353</v>
      </c>
    </row>
    <row r="12" spans="1:3" ht="30" customHeight="1" thickTop="1" thickBot="1" x14ac:dyDescent="0.3">
      <c r="B12" s="56" t="s">
        <v>342</v>
      </c>
      <c r="C12" s="59" t="s">
        <v>354</v>
      </c>
    </row>
    <row r="13" spans="1:3" ht="30" customHeight="1" thickTop="1" thickBot="1" x14ac:dyDescent="0.3">
      <c r="B13" s="56" t="s">
        <v>363</v>
      </c>
      <c r="C13" s="59" t="s">
        <v>364</v>
      </c>
    </row>
    <row r="14" spans="1:3" ht="30" customHeight="1" thickTop="1" thickBot="1" x14ac:dyDescent="0.3">
      <c r="B14" s="56" t="s">
        <v>166</v>
      </c>
      <c r="C14" s="59" t="s">
        <v>366</v>
      </c>
    </row>
    <row r="15" spans="1:3" ht="30" customHeight="1" thickTop="1" x14ac:dyDescent="0.25"/>
    <row r="16" spans="1:3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</sheetData>
  <sheetProtection algorithmName="SHA-512" hashValue="4JSgI2klJPW0s0dGpL3bGWEZ7W0yI09lEwJ/Zgn9Bt1Jm+mfdiJBvWiiexsVG9YLr88fWjmoUA7F3/deUCJ4Qg==" saltValue="+Gx2mydqLa2ySJbAggvuwQ==" spinCount="100000" sheet="1" objects="1" scenarios="1"/>
  <sortState xmlns:xlrd2="http://schemas.microsoft.com/office/spreadsheetml/2017/richdata2" ref="B6:C14">
    <sortCondition ref="B6:B14"/>
  </sortState>
  <mergeCells count="3">
    <mergeCell ref="B3:C3"/>
    <mergeCell ref="B4:C4"/>
    <mergeCell ref="B5:C5"/>
  </mergeCells>
  <hyperlinks>
    <hyperlink ref="B1" location="Índice!A1" display="Índice" xr:uid="{C201124F-2985-4383-BAC5-C611B0A28959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4"/>
  <sheetViews>
    <sheetView showGridLines="0" topLeftCell="B1" workbookViewId="0">
      <selection activeCell="B1" sqref="B1"/>
    </sheetView>
  </sheetViews>
  <sheetFormatPr defaultRowHeight="15" x14ac:dyDescent="0.25"/>
  <cols>
    <col min="1" max="1" width="0" style="19" hidden="1" customWidth="1"/>
    <col min="2" max="2" width="20.7109375" style="19" customWidth="1"/>
    <col min="3" max="5" width="12.7109375" style="19" customWidth="1"/>
    <col min="6" max="6" width="9.140625" style="19"/>
    <col min="7" max="7" width="31.5703125" style="19" bestFit="1" customWidth="1"/>
    <col min="8" max="8" width="19.5703125" style="19" bestFit="1" customWidth="1"/>
    <col min="9" max="9" width="8.28515625" style="19" bestFit="1" customWidth="1"/>
    <col min="10" max="10" width="10.7109375" style="19" bestFit="1" customWidth="1"/>
    <col min="11" max="16384" width="9.140625" style="19"/>
  </cols>
  <sheetData>
    <row r="1" spans="2:7" x14ac:dyDescent="0.25">
      <c r="B1" s="18" t="s">
        <v>161</v>
      </c>
    </row>
    <row r="3" spans="2:7" s="20" customFormat="1" ht="24" customHeight="1" x14ac:dyDescent="0.2">
      <c r="B3" s="114" t="s">
        <v>369</v>
      </c>
      <c r="C3" s="114"/>
      <c r="D3" s="114"/>
      <c r="E3" s="114"/>
    </row>
    <row r="4" spans="2:7" s="21" customFormat="1" ht="19.5" x14ac:dyDescent="0.25">
      <c r="B4" s="111" t="s">
        <v>11</v>
      </c>
      <c r="C4" s="113" t="s">
        <v>98</v>
      </c>
      <c r="D4" s="113"/>
      <c r="E4" s="109" t="s">
        <v>105</v>
      </c>
      <c r="F4" s="76"/>
    </row>
    <row r="5" spans="2:7" s="21" customFormat="1" ht="13.5" customHeight="1" x14ac:dyDescent="0.25">
      <c r="B5" s="112"/>
      <c r="C5" s="22" t="s">
        <v>99</v>
      </c>
      <c r="D5" s="22" t="s">
        <v>100</v>
      </c>
      <c r="E5" s="110"/>
      <c r="F5" s="76"/>
    </row>
    <row r="6" spans="2:7" hidden="1" x14ac:dyDescent="0.25">
      <c r="B6" s="60" t="s">
        <v>118</v>
      </c>
      <c r="C6" s="60" t="s">
        <v>4</v>
      </c>
      <c r="D6"/>
      <c r="E6"/>
    </row>
    <row r="7" spans="2:7" hidden="1" x14ac:dyDescent="0.25">
      <c r="B7" s="60" t="s">
        <v>3</v>
      </c>
      <c r="C7" t="s">
        <v>99</v>
      </c>
      <c r="D7" t="s">
        <v>162</v>
      </c>
      <c r="E7" t="s">
        <v>101</v>
      </c>
    </row>
    <row r="8" spans="2:7" ht="19.5" x14ac:dyDescent="0.3">
      <c r="B8" s="105" t="s">
        <v>10</v>
      </c>
      <c r="C8" s="23">
        <v>79722</v>
      </c>
      <c r="D8" s="23">
        <v>10292</v>
      </c>
      <c r="E8" s="23">
        <v>90014</v>
      </c>
      <c r="G8" s="64"/>
    </row>
    <row r="9" spans="2:7" ht="19.5" x14ac:dyDescent="0.3">
      <c r="B9" s="105" t="s">
        <v>9</v>
      </c>
      <c r="C9" s="23">
        <v>41577</v>
      </c>
      <c r="D9" s="23">
        <v>6971</v>
      </c>
      <c r="E9" s="23">
        <v>48548</v>
      </c>
      <c r="G9" s="64"/>
    </row>
    <row r="10" spans="2:7" ht="19.5" x14ac:dyDescent="0.3">
      <c r="B10" s="105" t="s">
        <v>165</v>
      </c>
      <c r="C10" s="23">
        <v>1052</v>
      </c>
      <c r="D10" s="23">
        <v>465</v>
      </c>
      <c r="E10" s="23">
        <v>1517</v>
      </c>
      <c r="G10" s="64"/>
    </row>
    <row r="11" spans="2:7" ht="19.5" x14ac:dyDescent="0.3">
      <c r="B11" s="105" t="s">
        <v>7</v>
      </c>
      <c r="C11" s="23">
        <v>20072</v>
      </c>
      <c r="D11" s="23">
        <v>7907</v>
      </c>
      <c r="E11" s="23">
        <v>27979</v>
      </c>
      <c r="G11" s="64"/>
    </row>
    <row r="12" spans="2:7" ht="19.5" x14ac:dyDescent="0.3">
      <c r="B12" s="105" t="s">
        <v>8</v>
      </c>
      <c r="C12" s="23">
        <v>4364</v>
      </c>
      <c r="D12" s="23">
        <v>838</v>
      </c>
      <c r="E12" s="23">
        <v>5202</v>
      </c>
      <c r="G12" s="64"/>
    </row>
    <row r="13" spans="2:7" ht="19.5" x14ac:dyDescent="0.3">
      <c r="B13" s="105" t="s">
        <v>166</v>
      </c>
      <c r="C13" s="23">
        <v>12041</v>
      </c>
      <c r="D13" s="23">
        <v>472</v>
      </c>
      <c r="E13" s="23">
        <v>12513</v>
      </c>
      <c r="G13" s="64"/>
    </row>
    <row r="14" spans="2:7" ht="19.5" x14ac:dyDescent="0.3">
      <c r="B14" s="89" t="s">
        <v>101</v>
      </c>
      <c r="C14" s="23">
        <v>158828</v>
      </c>
      <c r="D14" s="23">
        <v>26945</v>
      </c>
      <c r="E14" s="23">
        <v>185773</v>
      </c>
      <c r="G14" s="64"/>
    </row>
  </sheetData>
  <sheetProtection algorithmName="SHA-512" hashValue="nYmgDK8RuAo6Og9MbytWwdRUZvDjHJ2jMjeN+hAO7BWWZ/CqVspuuMwcTkGa3yWTBgSX4seJJoM0EoNJywoRcg==" saltValue="+fWqtCyaH5kEL66ldcDZsw==" spinCount="100000" sheet="1" objects="1" scenarios="1"/>
  <mergeCells count="4">
    <mergeCell ref="E4:E5"/>
    <mergeCell ref="B4:B5"/>
    <mergeCell ref="C4:D4"/>
    <mergeCell ref="B3:E3"/>
  </mergeCells>
  <hyperlinks>
    <hyperlink ref="B1" location="Índice!A1" display="Índice" xr:uid="{D9217794-62D3-4985-BBBF-D3A9DC0820AD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3"/>
  <sheetViews>
    <sheetView showGridLines="0" topLeftCell="B1" workbookViewId="0">
      <selection activeCell="B1" sqref="B1"/>
    </sheetView>
  </sheetViews>
  <sheetFormatPr defaultRowHeight="15" x14ac:dyDescent="0.25"/>
  <cols>
    <col min="1" max="1" width="0" style="19" hidden="1" customWidth="1"/>
    <col min="2" max="2" width="20.7109375" style="19" customWidth="1"/>
    <col min="3" max="10" width="10.7109375" style="19" customWidth="1"/>
    <col min="11" max="16384" width="9.140625" style="19"/>
  </cols>
  <sheetData>
    <row r="1" spans="2:17" x14ac:dyDescent="0.25">
      <c r="B1" s="18" t="s">
        <v>161</v>
      </c>
    </row>
    <row r="3" spans="2:17" s="20" customFormat="1" ht="24" customHeight="1" x14ac:dyDescent="0.2">
      <c r="B3" s="115" t="s">
        <v>370</v>
      </c>
      <c r="C3" s="115"/>
      <c r="D3" s="115"/>
      <c r="E3" s="115"/>
      <c r="F3" s="115"/>
      <c r="G3" s="115"/>
      <c r="H3" s="115"/>
      <c r="I3" s="115"/>
      <c r="J3" s="115"/>
    </row>
    <row r="4" spans="2:17" s="20" customFormat="1" hidden="1" x14ac:dyDescent="0.25">
      <c r="B4" s="65" t="s">
        <v>104</v>
      </c>
      <c r="C4" s="66"/>
      <c r="D4" s="66"/>
      <c r="E4" s="67"/>
      <c r="F4" s="67"/>
      <c r="G4" s="67"/>
      <c r="H4" s="67"/>
      <c r="I4" s="67"/>
      <c r="J4" s="67"/>
      <c r="K4" s="67"/>
      <c r="L4" s="67"/>
      <c r="M4" s="67"/>
      <c r="N4" s="67"/>
      <c r="O4" s="19"/>
    </row>
    <row r="5" spans="2:17" s="20" customFormat="1" ht="19.5" x14ac:dyDescent="0.3">
      <c r="B5" s="67"/>
      <c r="C5" s="118" t="s">
        <v>10</v>
      </c>
      <c r="D5" s="119"/>
      <c r="E5" s="118" t="s">
        <v>9</v>
      </c>
      <c r="F5" s="119"/>
      <c r="G5" s="118" t="s">
        <v>165</v>
      </c>
      <c r="H5" s="119"/>
      <c r="I5" s="118" t="s">
        <v>7</v>
      </c>
      <c r="J5" s="119"/>
      <c r="K5" s="118" t="s">
        <v>8</v>
      </c>
      <c r="L5" s="119"/>
      <c r="M5" s="118" t="s">
        <v>166</v>
      </c>
      <c r="N5" s="119"/>
      <c r="O5" s="116" t="s">
        <v>105</v>
      </c>
      <c r="P5" s="117"/>
      <c r="Q5" s="64"/>
    </row>
    <row r="6" spans="2:17" s="20" customFormat="1" ht="19.5" x14ac:dyDescent="0.3">
      <c r="B6" s="66"/>
      <c r="C6" s="70" t="s">
        <v>102</v>
      </c>
      <c r="D6" s="70" t="s">
        <v>103</v>
      </c>
      <c r="E6" s="70" t="s">
        <v>102</v>
      </c>
      <c r="F6" s="70" t="s">
        <v>103</v>
      </c>
      <c r="G6" s="70" t="s">
        <v>102</v>
      </c>
      <c r="H6" s="70" t="s">
        <v>103</v>
      </c>
      <c r="I6" s="70" t="s">
        <v>102</v>
      </c>
      <c r="J6" s="70" t="s">
        <v>103</v>
      </c>
      <c r="K6" s="70" t="s">
        <v>102</v>
      </c>
      <c r="L6" s="70" t="s">
        <v>103</v>
      </c>
      <c r="M6" s="70" t="s">
        <v>102</v>
      </c>
      <c r="N6" s="70" t="s">
        <v>103</v>
      </c>
      <c r="O6" s="25" t="s">
        <v>102</v>
      </c>
      <c r="P6" s="25" t="s">
        <v>103</v>
      </c>
      <c r="Q6" s="64"/>
    </row>
    <row r="7" spans="2:17" s="26" customFormat="1" ht="19.5" x14ac:dyDescent="0.3">
      <c r="B7" s="69" t="s">
        <v>167</v>
      </c>
      <c r="C7" s="68">
        <v>2709</v>
      </c>
      <c r="D7" s="68">
        <v>1543</v>
      </c>
      <c r="E7" s="68">
        <v>1403</v>
      </c>
      <c r="F7" s="68">
        <v>579</v>
      </c>
      <c r="G7" s="68">
        <v>60</v>
      </c>
      <c r="H7" s="68">
        <v>16</v>
      </c>
      <c r="I7" s="68">
        <v>1316</v>
      </c>
      <c r="J7" s="68">
        <v>517</v>
      </c>
      <c r="K7" s="68">
        <v>173</v>
      </c>
      <c r="L7" s="68">
        <v>61</v>
      </c>
      <c r="M7" s="68">
        <v>592</v>
      </c>
      <c r="N7" s="68">
        <v>351</v>
      </c>
      <c r="O7" s="81">
        <f>+GETPIVOTDATA("[Measures].[Soma de BENEFICIARIOS]",$B$4,"[Pessoas].[CLASSE_IDADE]","[Pessoas].[CLASSE_IDADE].&amp;["&amp;$B7&amp;"]","[Pessoas].[GENERO]","[Pessoas].[GENERO].&amp;["&amp;O$6&amp;"]","[NUT2].[NDO_DESCRICAO]","[NUT2].[NDO_DESCRICAO].&amp;["&amp;$C$5&amp;"]")+GETPIVOTDATA("[Measures].[Soma de BENEFICIARIOS]",$B$4,"[Pessoas].[CLASSE_IDADE]","[Pessoas].[CLASSE_IDADE].&amp;["&amp;$B7&amp;"]","[Pessoas].[GENERO]","[Pessoas].[GENERO].&amp;["&amp;O$6&amp;"]","[NUT2].[NDO_DESCRICAO]","[NUT2].[NDO_DESCRICAO].&amp;["&amp;$E$5&amp;"]")+GETPIVOTDATA("[Measures].[Soma de BENEFICIARIOS]",$B$4,"[Pessoas].[CLASSE_IDADE]","[Pessoas].[CLASSE_IDADE].&amp;["&amp;$B7&amp;"]","[Pessoas].[GENERO]","[Pessoas].[GENERO].&amp;["&amp;O$6&amp;"]","[NUT2].[NDO_DESCRICAO]","[NUT2].[NDO_DESCRICAO].&amp;["&amp;$G$5&amp;"]")+GETPIVOTDATA("[Measures].[Soma de BENEFICIARIOS]",$B$4,"[Pessoas].[CLASSE_IDADE]","[Pessoas].[CLASSE_IDADE].&amp;["&amp;$B7&amp;"]","[Pessoas].[GENERO]","[Pessoas].[GENERO].&amp;["&amp;O$6&amp;"]","[NUT2].[NDO_DESCRICAO]","[NUT2].[NDO_DESCRICAO].&amp;["&amp;$I$5&amp;"]")+GETPIVOTDATA("[Measures].[Soma de BENEFICIARIOS]",$B$4,"[Pessoas].[CLASSE_IDADE]","[Pessoas].[CLASSE_IDADE].&amp;["&amp;$B7&amp;"]","[Pessoas].[GENERO]","[Pessoas].[GENERO].&amp;["&amp;O$6&amp;"]","[NUT2].[NDO_DESCRICAO]","[NUT2].[NDO_DESCRICAO].&amp;["&amp;$K$5&amp;"]")+GETPIVOTDATA("[Measures].[Soma de BENEFICIARIOS]",$B$4,"[Pessoas].[CLASSE_IDADE]","[Pessoas].[CLASSE_IDADE].&amp;["&amp;$B7&amp;"]","[Pessoas].[GENERO]","[Pessoas].[GENERO].&amp;["&amp;O$6&amp;"]","[NUT2].[NDO_DESCRICAO]","[NUT2].[NDO_DESCRICAO].&amp;["&amp;$M$5&amp;"]")</f>
        <v>6253</v>
      </c>
      <c r="P7" s="82">
        <f>+GETPIVOTDATA("[Measures].[Soma de BENEFICIARIOS]",$B$4,"[Pessoas].[CLASSE_IDADE]","[Pessoas].[CLASSE_IDADE].&amp;["&amp;$B7&amp;"]","[Pessoas].[GENERO]","[Pessoas].[GENERO].&amp;["&amp;P$6&amp;"]","[NUT2].[NDO_DESCRICAO]","[NUT2].[NDO_DESCRICAO].&amp;["&amp;$C$5&amp;"]")+GETPIVOTDATA("[Measures].[Soma de BENEFICIARIOS]",$B$4,"[Pessoas].[CLASSE_IDADE]","[Pessoas].[CLASSE_IDADE].&amp;["&amp;$B7&amp;"]","[Pessoas].[GENERO]","[Pessoas].[GENERO].&amp;["&amp;P$6&amp;"]","[NUT2].[NDO_DESCRICAO]","[NUT2].[NDO_DESCRICAO].&amp;["&amp;$E$5&amp;"]")+GETPIVOTDATA("[Measures].[Soma de BENEFICIARIOS]",$B$4,"[Pessoas].[CLASSE_IDADE]","[Pessoas].[CLASSE_IDADE].&amp;["&amp;$B7&amp;"]","[Pessoas].[GENERO]","[Pessoas].[GENERO].&amp;["&amp;P$6&amp;"]","[NUT2].[NDO_DESCRICAO]","[NUT2].[NDO_DESCRICAO].&amp;["&amp;$G$5&amp;"]")+GETPIVOTDATA("[Measures].[Soma de BENEFICIARIOS]",$B$4,"[Pessoas].[CLASSE_IDADE]","[Pessoas].[CLASSE_IDADE].&amp;["&amp;$B7&amp;"]","[Pessoas].[GENERO]","[Pessoas].[GENERO].&amp;["&amp;P$6&amp;"]","[NUT2].[NDO_DESCRICAO]","[NUT2].[NDO_DESCRICAO].&amp;["&amp;$I$5&amp;"]")+GETPIVOTDATA("[Measures].[Soma de BENEFICIARIOS]",$B$4,"[Pessoas].[CLASSE_IDADE]","[Pessoas].[CLASSE_IDADE].&amp;["&amp;$B7&amp;"]","[Pessoas].[GENERO]","[Pessoas].[GENERO].&amp;["&amp;P$6&amp;"]","[NUT2].[NDO_DESCRICAO]","[NUT2].[NDO_DESCRICAO].&amp;["&amp;$K$5&amp;"]")+GETPIVOTDATA("[Measures].[Soma de BENEFICIARIOS]",$B$4,"[Pessoas].[CLASSE_IDADE]","[Pessoas].[CLASSE_IDADE].&amp;["&amp;$B7&amp;"]","[Pessoas].[GENERO]","[Pessoas].[GENERO].&amp;["&amp;P$6&amp;"]","[NUT2].[NDO_DESCRICAO]","[NUT2].[NDO_DESCRICAO].&amp;["&amp;$M$5&amp;"]")</f>
        <v>3067</v>
      </c>
      <c r="Q7" s="64"/>
    </row>
    <row r="8" spans="2:17" s="26" customFormat="1" ht="19.5" x14ac:dyDescent="0.3">
      <c r="B8" s="69" t="s">
        <v>120</v>
      </c>
      <c r="C8" s="68">
        <v>24985</v>
      </c>
      <c r="D8" s="68">
        <v>18163</v>
      </c>
      <c r="E8" s="68">
        <v>12735</v>
      </c>
      <c r="F8" s="68">
        <v>8496</v>
      </c>
      <c r="G8" s="68">
        <v>465</v>
      </c>
      <c r="H8" s="68">
        <v>155</v>
      </c>
      <c r="I8" s="68">
        <v>7884</v>
      </c>
      <c r="J8" s="68">
        <v>3141</v>
      </c>
      <c r="K8" s="68">
        <v>1371</v>
      </c>
      <c r="L8" s="68">
        <v>745</v>
      </c>
      <c r="M8" s="68">
        <v>4190</v>
      </c>
      <c r="N8" s="68">
        <v>3321</v>
      </c>
      <c r="O8" s="83">
        <f t="shared" ref="O8:P9" si="0">+GETPIVOTDATA("[Measures].[Soma de BENEFICIARIOS]",$B$4,"[Pessoas].[CLASSE_IDADE]","[Pessoas].[CLASSE_IDADE].&amp;["&amp;$B8&amp;"]","[Pessoas].[GENERO]","[Pessoas].[GENERO].&amp;["&amp;O$6&amp;"]","[NUT2].[NDO_DESCRICAO]","[NUT2].[NDO_DESCRICAO].&amp;["&amp;$C$5&amp;"]")+GETPIVOTDATA("[Measures].[Soma de BENEFICIARIOS]",$B$4,"[Pessoas].[CLASSE_IDADE]","[Pessoas].[CLASSE_IDADE].&amp;["&amp;$B8&amp;"]","[Pessoas].[GENERO]","[Pessoas].[GENERO].&amp;["&amp;O$6&amp;"]","[NUT2].[NDO_DESCRICAO]","[NUT2].[NDO_DESCRICAO].&amp;["&amp;$E$5&amp;"]")+GETPIVOTDATA("[Measures].[Soma de BENEFICIARIOS]",$B$4,"[Pessoas].[CLASSE_IDADE]","[Pessoas].[CLASSE_IDADE].&amp;["&amp;$B8&amp;"]","[Pessoas].[GENERO]","[Pessoas].[GENERO].&amp;["&amp;O$6&amp;"]","[NUT2].[NDO_DESCRICAO]","[NUT2].[NDO_DESCRICAO].&amp;["&amp;$G$5&amp;"]")+GETPIVOTDATA("[Measures].[Soma de BENEFICIARIOS]",$B$4,"[Pessoas].[CLASSE_IDADE]","[Pessoas].[CLASSE_IDADE].&amp;["&amp;$B8&amp;"]","[Pessoas].[GENERO]","[Pessoas].[GENERO].&amp;["&amp;O$6&amp;"]","[NUT2].[NDO_DESCRICAO]","[NUT2].[NDO_DESCRICAO].&amp;["&amp;$I$5&amp;"]")+GETPIVOTDATA("[Measures].[Soma de BENEFICIARIOS]",$B$4,"[Pessoas].[CLASSE_IDADE]","[Pessoas].[CLASSE_IDADE].&amp;["&amp;$B8&amp;"]","[Pessoas].[GENERO]","[Pessoas].[GENERO].&amp;["&amp;O$6&amp;"]","[NUT2].[NDO_DESCRICAO]","[NUT2].[NDO_DESCRICAO].&amp;["&amp;$K$5&amp;"]")+GETPIVOTDATA("[Measures].[Soma de BENEFICIARIOS]",$B$4,"[Pessoas].[CLASSE_IDADE]","[Pessoas].[CLASSE_IDADE].&amp;["&amp;$B8&amp;"]","[Pessoas].[GENERO]","[Pessoas].[GENERO].&amp;["&amp;O$6&amp;"]","[NUT2].[NDO_DESCRICAO]","[NUT2].[NDO_DESCRICAO].&amp;["&amp;$M$5&amp;"]")</f>
        <v>51630</v>
      </c>
      <c r="P8" s="84">
        <f t="shared" si="0"/>
        <v>34021</v>
      </c>
      <c r="Q8" s="64"/>
    </row>
    <row r="9" spans="2:17" s="26" customFormat="1" ht="19.5" x14ac:dyDescent="0.3">
      <c r="B9" s="69" t="s">
        <v>119</v>
      </c>
      <c r="C9" s="68">
        <v>18938</v>
      </c>
      <c r="D9" s="68">
        <v>13384</v>
      </c>
      <c r="E9" s="68">
        <v>11572</v>
      </c>
      <c r="F9" s="68">
        <v>6792</v>
      </c>
      <c r="G9" s="68">
        <v>292</v>
      </c>
      <c r="H9" s="68">
        <v>64</v>
      </c>
      <c r="I9" s="68">
        <v>5172</v>
      </c>
      <c r="J9" s="68">
        <v>2042</v>
      </c>
      <c r="K9" s="68">
        <v>1319</v>
      </c>
      <c r="L9" s="68">
        <v>695</v>
      </c>
      <c r="M9" s="68">
        <v>1662</v>
      </c>
      <c r="N9" s="68">
        <v>1925</v>
      </c>
      <c r="O9" s="81">
        <f t="shared" si="0"/>
        <v>38955</v>
      </c>
      <c r="P9" s="82">
        <f t="shared" si="0"/>
        <v>24902</v>
      </c>
      <c r="Q9" s="64"/>
    </row>
    <row r="10" spans="2:17" s="26" customFormat="1" ht="19.5" x14ac:dyDescent="0.3">
      <c r="B10" s="90" t="s">
        <v>101</v>
      </c>
      <c r="C10" s="68">
        <v>46632</v>
      </c>
      <c r="D10" s="68">
        <v>33090</v>
      </c>
      <c r="E10" s="68">
        <v>25710</v>
      </c>
      <c r="F10" s="68">
        <v>15867</v>
      </c>
      <c r="G10" s="68">
        <v>817</v>
      </c>
      <c r="H10" s="68">
        <v>235</v>
      </c>
      <c r="I10" s="68">
        <v>14372</v>
      </c>
      <c r="J10" s="68">
        <v>5700</v>
      </c>
      <c r="K10" s="68">
        <v>2863</v>
      </c>
      <c r="L10" s="68">
        <v>1501</v>
      </c>
      <c r="M10" s="68">
        <v>6444</v>
      </c>
      <c r="N10" s="68">
        <v>5597</v>
      </c>
      <c r="O10" s="87">
        <f>SUM(O7:O9)</f>
        <v>96838</v>
      </c>
      <c r="P10" s="87">
        <f>SUM(P7:P9)</f>
        <v>61990</v>
      </c>
      <c r="Q10" s="64"/>
    </row>
    <row r="11" spans="2:17" s="26" customFormat="1" x14ac:dyDescent="0.25">
      <c r="B11" s="19"/>
      <c r="C11" s="19"/>
      <c r="D11" s="19"/>
      <c r="E11" s="19"/>
      <c r="F11" s="19"/>
      <c r="G11" s="19"/>
      <c r="H11" s="19"/>
      <c r="I11" s="19"/>
      <c r="J11" s="19"/>
    </row>
    <row r="12" spans="2:17" s="26" customFormat="1" x14ac:dyDescent="0.25">
      <c r="B12" s="19"/>
      <c r="C12" s="19"/>
      <c r="D12" s="19"/>
      <c r="E12" s="19"/>
      <c r="F12" s="19"/>
      <c r="G12" s="19"/>
      <c r="H12" s="19"/>
      <c r="I12" s="19"/>
      <c r="J12" s="19"/>
    </row>
    <row r="13" spans="2:17" s="26" customFormat="1" x14ac:dyDescent="0.25">
      <c r="B13" s="19"/>
      <c r="C13" s="19"/>
      <c r="D13" s="19"/>
      <c r="E13" s="19"/>
      <c r="F13" s="19"/>
      <c r="G13" s="19"/>
      <c r="H13" s="19"/>
      <c r="I13" s="19"/>
      <c r="J13" s="19"/>
    </row>
  </sheetData>
  <sheetProtection algorithmName="SHA-512" hashValue="NsEi+ls9it3HVSOdWj/8Oe0iWcv2e1hAuIy3Dqw+m2z3AzlcN62/T+klOUk1Qn0bA9Hp51Wkt7a1wrHonLx0BA==" saltValue="dm6nq9MrLthA2xypbWL3mA==" spinCount="100000" sheet="1" objects="1" scenarios="1"/>
  <mergeCells count="8">
    <mergeCell ref="B3:J3"/>
    <mergeCell ref="O5:P5"/>
    <mergeCell ref="C5:D5"/>
    <mergeCell ref="E5:F5"/>
    <mergeCell ref="G5:H5"/>
    <mergeCell ref="I5:J5"/>
    <mergeCell ref="K5:L5"/>
    <mergeCell ref="M5:N5"/>
  </mergeCells>
  <hyperlinks>
    <hyperlink ref="B1" location="Índice!A1" display="Índice" xr:uid="{938EFB15-10AB-4B95-A8DB-B9EDEFA56A7F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0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20.7109375" style="20" customWidth="1"/>
    <col min="3" max="6" width="13.7109375" style="20" customWidth="1"/>
    <col min="7" max="7" width="16.140625" style="20" customWidth="1"/>
    <col min="8" max="16384" width="9.140625" style="20"/>
  </cols>
  <sheetData>
    <row r="1" spans="2:8" ht="15" x14ac:dyDescent="0.2">
      <c r="B1" s="18" t="s">
        <v>161</v>
      </c>
    </row>
    <row r="3" spans="2:8" ht="24" customHeight="1" x14ac:dyDescent="0.2">
      <c r="B3" s="6" t="s">
        <v>135</v>
      </c>
      <c r="C3" s="6"/>
      <c r="D3" s="6"/>
      <c r="E3" s="27"/>
      <c r="F3" s="27"/>
      <c r="G3" s="27"/>
    </row>
    <row r="4" spans="2:8" ht="15" customHeight="1" x14ac:dyDescent="0.3">
      <c r="B4" s="28"/>
      <c r="C4" s="120" t="s">
        <v>108</v>
      </c>
      <c r="D4" s="121"/>
      <c r="E4" s="120" t="s">
        <v>109</v>
      </c>
      <c r="F4" s="121"/>
      <c r="G4" s="122" t="s">
        <v>110</v>
      </c>
      <c r="H4" s="64"/>
    </row>
    <row r="5" spans="2:8" ht="19.5" hidden="1" x14ac:dyDescent="0.3">
      <c r="B5" s="71" t="s">
        <v>122</v>
      </c>
      <c r="C5" s="72" t="s" vm="1">
        <v>133</v>
      </c>
      <c r="G5" s="123"/>
      <c r="H5" s="64"/>
    </row>
    <row r="6" spans="2:8" ht="15.75" hidden="1" customHeight="1" x14ac:dyDescent="0.3">
      <c r="G6" s="123"/>
      <c r="H6" s="64"/>
    </row>
    <row r="7" spans="2:8" ht="19.5" x14ac:dyDescent="0.3">
      <c r="B7" s="67"/>
      <c r="C7" s="67" t="s">
        <v>106</v>
      </c>
      <c r="D7" s="67" t="s">
        <v>107</v>
      </c>
      <c r="E7" s="67" t="s">
        <v>121</v>
      </c>
      <c r="F7" s="67" t="s">
        <v>107</v>
      </c>
      <c r="G7" s="124"/>
      <c r="H7" s="64"/>
    </row>
    <row r="8" spans="2:8" s="26" customFormat="1" ht="19.5" x14ac:dyDescent="0.3">
      <c r="B8" s="102" t="s">
        <v>10</v>
      </c>
      <c r="C8" s="68">
        <v>90511</v>
      </c>
      <c r="D8" s="101">
        <v>0.48238059200358147</v>
      </c>
      <c r="E8" s="68">
        <v>678317.96</v>
      </c>
      <c r="F8" s="101">
        <v>0.18588130406649814</v>
      </c>
      <c r="G8" s="85">
        <f>+GETPIVOTDATA("[Measures].[Soma de AREA]",$B$7,"[NUT2].[NDO_DESCRICAO]",CONCATENATE("[NUT2].[NDO_DESCRICAO].&amp;[",$B8,"]"))/GETPIVOTDATA("[Measures].[Soma de N_EXP]",$B$7,"[NUT2].[NDO_DESCRICAO]",CONCATENATE("[NUT2].[NDO_DESCRICAO].&amp;[",$B8,"]"))</f>
        <v>7.4943151661124059</v>
      </c>
      <c r="H8" s="64"/>
    </row>
    <row r="9" spans="2:8" s="26" customFormat="1" ht="19.5" x14ac:dyDescent="0.3">
      <c r="B9" s="102" t="s">
        <v>9</v>
      </c>
      <c r="C9" s="68">
        <v>49306</v>
      </c>
      <c r="D9" s="101">
        <v>0.26277753498832834</v>
      </c>
      <c r="E9" s="68">
        <v>538509.22</v>
      </c>
      <c r="F9" s="101">
        <v>0.14756913714245859</v>
      </c>
      <c r="G9" s="86">
        <f t="shared" ref="G9:G13" si="0">+GETPIVOTDATA("[Measures].[Soma de AREA]",$B$7,"[NUT2].[NDO_DESCRICAO]",CONCATENATE("[NUT2].[NDO_DESCRICAO].&amp;[",$B9,"]"))/GETPIVOTDATA("[Measures].[Soma de N_EXP]",$B$7,"[NUT2].[NDO_DESCRICAO]",CONCATENATE("[NUT2].[NDO_DESCRICAO].&amp;[",$B9,"]"))</f>
        <v>10.921778688192106</v>
      </c>
      <c r="H9" s="64"/>
    </row>
    <row r="10" spans="2:8" s="26" customFormat="1" ht="19.5" x14ac:dyDescent="0.3">
      <c r="B10" s="102" t="s">
        <v>165</v>
      </c>
      <c r="C10" s="68">
        <v>1743</v>
      </c>
      <c r="D10" s="101">
        <v>9.2893612031934511E-3</v>
      </c>
      <c r="E10" s="68">
        <v>68592.44</v>
      </c>
      <c r="F10" s="101">
        <v>1.8796571737984102E-2</v>
      </c>
      <c r="G10" s="85">
        <f t="shared" si="0"/>
        <v>39.353092369477913</v>
      </c>
      <c r="H10" s="64"/>
    </row>
    <row r="11" spans="2:8" s="26" customFormat="1" ht="19.5" x14ac:dyDescent="0.3">
      <c r="B11" s="102" t="s">
        <v>7</v>
      </c>
      <c r="C11" s="68">
        <v>28196</v>
      </c>
      <c r="D11" s="101">
        <v>0.15027127279704106</v>
      </c>
      <c r="E11" s="68">
        <v>2260582.58</v>
      </c>
      <c r="F11" s="101">
        <v>0.61947355473295873</v>
      </c>
      <c r="G11" s="86">
        <f t="shared" si="0"/>
        <v>80.17387501773301</v>
      </c>
      <c r="H11" s="64"/>
    </row>
    <row r="12" spans="2:8" s="26" customFormat="1" ht="19.5" x14ac:dyDescent="0.3">
      <c r="B12" s="102" t="s">
        <v>8</v>
      </c>
      <c r="C12" s="68">
        <v>5465</v>
      </c>
      <c r="D12" s="101">
        <v>2.9125851391538848E-2</v>
      </c>
      <c r="E12" s="68">
        <v>98327.59</v>
      </c>
      <c r="F12" s="101">
        <v>2.694497526634259E-2</v>
      </c>
      <c r="G12" s="85">
        <f t="shared" si="0"/>
        <v>17.992239707227814</v>
      </c>
      <c r="H12" s="64"/>
    </row>
    <row r="13" spans="2:8" s="26" customFormat="1" ht="19.5" x14ac:dyDescent="0.3">
      <c r="B13" s="102" t="s">
        <v>166</v>
      </c>
      <c r="C13" s="68">
        <v>12413</v>
      </c>
      <c r="D13" s="101">
        <v>6.6155387616316869E-2</v>
      </c>
      <c r="E13" s="68">
        <v>4869.7</v>
      </c>
      <c r="F13" s="101">
        <v>1.3344570537578366E-3</v>
      </c>
      <c r="G13" s="86">
        <f t="shared" si="0"/>
        <v>0.3923064529122694</v>
      </c>
      <c r="H13" s="64"/>
    </row>
    <row r="14" spans="2:8" s="26" customFormat="1" ht="19.5" x14ac:dyDescent="0.3">
      <c r="B14" s="90" t="s">
        <v>101</v>
      </c>
      <c r="C14" s="68">
        <v>187634</v>
      </c>
      <c r="D14" s="101">
        <v>1</v>
      </c>
      <c r="E14" s="68">
        <v>3649199.49</v>
      </c>
      <c r="F14" s="101">
        <v>1</v>
      </c>
      <c r="G14" s="88">
        <f>+GETPIVOTDATA("[Measures].[Soma de AREA]",$B$7)/GETPIVOTDATA("[Measures].[Soma de N_EXP]",$B$7)</f>
        <v>19.448498086700706</v>
      </c>
      <c r="H14" s="64"/>
    </row>
    <row r="15" spans="2:8" ht="15" x14ac:dyDescent="0.25">
      <c r="B15"/>
      <c r="C15"/>
      <c r="D15"/>
      <c r="E15"/>
      <c r="F15"/>
    </row>
    <row r="16" spans="2:8" ht="15" x14ac:dyDescent="0.25">
      <c r="B16"/>
      <c r="C16"/>
      <c r="D16"/>
      <c r="E16"/>
      <c r="F16"/>
    </row>
    <row r="17" spans="2:6" ht="15" x14ac:dyDescent="0.25">
      <c r="B17"/>
      <c r="C17"/>
      <c r="D17"/>
      <c r="E17"/>
      <c r="F17"/>
    </row>
    <row r="18" spans="2:6" ht="15" x14ac:dyDescent="0.25">
      <c r="B18"/>
      <c r="C18"/>
      <c r="D18"/>
      <c r="E18"/>
      <c r="F18"/>
    </row>
    <row r="19" spans="2:6" ht="15" x14ac:dyDescent="0.25">
      <c r="B19"/>
      <c r="C19"/>
      <c r="D19"/>
      <c r="E19"/>
      <c r="F19"/>
    </row>
    <row r="20" spans="2:6" ht="15" x14ac:dyDescent="0.25">
      <c r="B20"/>
      <c r="C20"/>
      <c r="D20"/>
      <c r="E20"/>
      <c r="F20"/>
    </row>
  </sheetData>
  <sheetProtection algorithmName="SHA-512" hashValue="tdWSo1YQt63ZxE8q7b/OS/d9VfaCbWuZ2TLfZSgeiuIM8sCZ/FPdopWiA6rbeZ3ARyhuW3TDDMurFkIETG0AEw==" saltValue="akwWqYI+yF89wQVfftBGtQ==" spinCount="100000" sheet="1" objects="1" scenarios="1"/>
  <mergeCells count="3">
    <mergeCell ref="C4:D4"/>
    <mergeCell ref="E4:F4"/>
    <mergeCell ref="G4:G7"/>
  </mergeCells>
  <hyperlinks>
    <hyperlink ref="B1" location="Índice!A1" display="Índice" xr:uid="{C772D8E3-39C8-4CA3-B647-8D88CA498E78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16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18" style="20" bestFit="1" customWidth="1"/>
    <col min="3" max="16" width="15.7109375" style="20" customWidth="1"/>
    <col min="17" max="16384" width="9.140625" style="20"/>
  </cols>
  <sheetData>
    <row r="1" spans="2:18" ht="15" x14ac:dyDescent="0.2">
      <c r="B1" s="18" t="s">
        <v>161</v>
      </c>
    </row>
    <row r="3" spans="2:18" ht="24" customHeight="1" x14ac:dyDescent="0.2">
      <c r="B3" s="115" t="s">
        <v>371</v>
      </c>
      <c r="C3" s="115"/>
      <c r="D3" s="115"/>
      <c r="E3" s="115"/>
      <c r="F3" s="115"/>
      <c r="G3" s="115"/>
      <c r="H3" s="115"/>
      <c r="I3" s="115"/>
    </row>
    <row r="4" spans="2:18" ht="15" hidden="1" x14ac:dyDescent="0.25">
      <c r="B4" s="67"/>
      <c r="C4" s="65" t="s">
        <v>4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19"/>
      <c r="R4" s="19"/>
    </row>
    <row r="5" spans="2:18" ht="19.5" x14ac:dyDescent="0.3">
      <c r="B5" s="67"/>
      <c r="C5" s="118" t="s">
        <v>10</v>
      </c>
      <c r="D5" s="119"/>
      <c r="E5" s="118" t="s">
        <v>9</v>
      </c>
      <c r="F5" s="119"/>
      <c r="G5" s="118" t="s">
        <v>165</v>
      </c>
      <c r="H5" s="119"/>
      <c r="I5" s="118" t="s">
        <v>7</v>
      </c>
      <c r="J5" s="119"/>
      <c r="K5" s="118" t="s">
        <v>8</v>
      </c>
      <c r="L5" s="119"/>
      <c r="M5" s="118" t="s">
        <v>166</v>
      </c>
      <c r="N5" s="119"/>
      <c r="O5" s="118" t="s">
        <v>163</v>
      </c>
      <c r="P5" s="118" t="s">
        <v>131</v>
      </c>
      <c r="Q5" s="64"/>
      <c r="R5" s="19"/>
    </row>
    <row r="6" spans="2:18" ht="19.5" x14ac:dyDescent="0.3">
      <c r="B6" s="65" t="s">
        <v>132</v>
      </c>
      <c r="C6" s="70" t="s">
        <v>106</v>
      </c>
      <c r="D6" s="70" t="s">
        <v>0</v>
      </c>
      <c r="E6" s="70" t="s">
        <v>106</v>
      </c>
      <c r="F6" s="70" t="s">
        <v>0</v>
      </c>
      <c r="G6" s="70" t="s">
        <v>106</v>
      </c>
      <c r="H6" s="70" t="s">
        <v>0</v>
      </c>
      <c r="I6" s="70" t="s">
        <v>106</v>
      </c>
      <c r="J6" s="70" t="s">
        <v>0</v>
      </c>
      <c r="K6" s="70" t="s">
        <v>106</v>
      </c>
      <c r="L6" s="70" t="s">
        <v>0</v>
      </c>
      <c r="M6" s="70" t="s">
        <v>106</v>
      </c>
      <c r="N6" s="70" t="s">
        <v>0</v>
      </c>
      <c r="O6" s="119"/>
      <c r="P6" s="119"/>
      <c r="Q6" s="64"/>
      <c r="R6" s="19"/>
    </row>
    <row r="7" spans="2:18" s="26" customFormat="1" ht="19.5" x14ac:dyDescent="0.3">
      <c r="B7" s="73" t="s">
        <v>123</v>
      </c>
      <c r="C7" s="68">
        <v>8803</v>
      </c>
      <c r="D7" s="68">
        <v>5995.48</v>
      </c>
      <c r="E7" s="68">
        <v>6410</v>
      </c>
      <c r="F7" s="68">
        <v>4221.4399999999996</v>
      </c>
      <c r="G7" s="68">
        <v>217</v>
      </c>
      <c r="H7" s="68">
        <v>104.66</v>
      </c>
      <c r="I7" s="68">
        <v>1244</v>
      </c>
      <c r="J7" s="68">
        <v>799.98</v>
      </c>
      <c r="K7" s="68">
        <v>127</v>
      </c>
      <c r="L7" s="68">
        <v>74.98</v>
      </c>
      <c r="M7" s="68">
        <v>12024</v>
      </c>
      <c r="N7" s="68">
        <v>2381.1999999999998</v>
      </c>
      <c r="O7" s="68">
        <v>28825</v>
      </c>
      <c r="P7" s="68">
        <v>13577.74</v>
      </c>
      <c r="Q7" s="64"/>
      <c r="R7" s="19"/>
    </row>
    <row r="8" spans="2:18" s="26" customFormat="1" ht="19.5" x14ac:dyDescent="0.3">
      <c r="B8" s="73" t="s">
        <v>125</v>
      </c>
      <c r="C8" s="68">
        <v>49812</v>
      </c>
      <c r="D8" s="68">
        <v>120654.27</v>
      </c>
      <c r="E8" s="68">
        <v>27529</v>
      </c>
      <c r="F8" s="68">
        <v>62343.12</v>
      </c>
      <c r="G8" s="68">
        <v>502</v>
      </c>
      <c r="H8" s="68">
        <v>1306.67</v>
      </c>
      <c r="I8" s="68">
        <v>6940</v>
      </c>
      <c r="J8" s="68">
        <v>18262.16</v>
      </c>
      <c r="K8" s="68">
        <v>1701</v>
      </c>
      <c r="L8" s="68">
        <v>5033.6099999999997</v>
      </c>
      <c r="M8" s="68">
        <v>340</v>
      </c>
      <c r="N8" s="68">
        <v>577.84</v>
      </c>
      <c r="O8" s="68">
        <v>86824</v>
      </c>
      <c r="P8" s="68">
        <v>208177.67</v>
      </c>
      <c r="Q8" s="64"/>
      <c r="R8" s="19"/>
    </row>
    <row r="9" spans="2:18" s="26" customFormat="1" ht="19.5" x14ac:dyDescent="0.3">
      <c r="B9" s="73" t="s">
        <v>128</v>
      </c>
      <c r="C9" s="68">
        <v>25250</v>
      </c>
      <c r="D9" s="68">
        <v>245272.69</v>
      </c>
      <c r="E9" s="68">
        <v>10369</v>
      </c>
      <c r="F9" s="68">
        <v>100881.03</v>
      </c>
      <c r="G9" s="68">
        <v>485</v>
      </c>
      <c r="H9" s="68">
        <v>5097.4799999999996</v>
      </c>
      <c r="I9" s="68">
        <v>7102</v>
      </c>
      <c r="J9" s="68">
        <v>75727.19</v>
      </c>
      <c r="K9" s="68">
        <v>2467</v>
      </c>
      <c r="L9" s="68">
        <v>25474.11</v>
      </c>
      <c r="M9" s="68">
        <v>26</v>
      </c>
      <c r="N9" s="68">
        <v>231.55</v>
      </c>
      <c r="O9" s="68">
        <v>45699</v>
      </c>
      <c r="P9" s="68">
        <v>452684.05</v>
      </c>
      <c r="Q9" s="64"/>
      <c r="R9" s="19"/>
    </row>
    <row r="10" spans="2:18" s="26" customFormat="1" ht="19.5" x14ac:dyDescent="0.3">
      <c r="B10" s="73" t="s">
        <v>127</v>
      </c>
      <c r="C10" s="68">
        <v>5338</v>
      </c>
      <c r="D10" s="68">
        <v>158807.76</v>
      </c>
      <c r="E10" s="68">
        <v>2978</v>
      </c>
      <c r="F10" s="68">
        <v>92911.57</v>
      </c>
      <c r="G10" s="68">
        <v>249</v>
      </c>
      <c r="H10" s="68">
        <v>7629.29</v>
      </c>
      <c r="I10" s="68">
        <v>4096</v>
      </c>
      <c r="J10" s="68">
        <v>132136.93</v>
      </c>
      <c r="K10" s="68">
        <v>781</v>
      </c>
      <c r="L10" s="68">
        <v>24120.73</v>
      </c>
      <c r="M10" s="68">
        <v>13</v>
      </c>
      <c r="N10" s="68">
        <v>395.15</v>
      </c>
      <c r="O10" s="68">
        <v>13455</v>
      </c>
      <c r="P10" s="68">
        <v>416001.43</v>
      </c>
      <c r="Q10" s="64"/>
      <c r="R10" s="19"/>
    </row>
    <row r="11" spans="2:18" s="26" customFormat="1" ht="19.5" x14ac:dyDescent="0.3">
      <c r="B11" s="73" t="s">
        <v>129</v>
      </c>
      <c r="C11" s="68">
        <v>965</v>
      </c>
      <c r="D11" s="68">
        <v>64159.19</v>
      </c>
      <c r="E11" s="68">
        <v>1207</v>
      </c>
      <c r="F11" s="68">
        <v>84742.7</v>
      </c>
      <c r="G11" s="68">
        <v>146</v>
      </c>
      <c r="H11" s="68">
        <v>10325.450000000001</v>
      </c>
      <c r="I11" s="68">
        <v>3288</v>
      </c>
      <c r="J11" s="68">
        <v>245503.18</v>
      </c>
      <c r="K11" s="68">
        <v>259</v>
      </c>
      <c r="L11" s="68">
        <v>17921.400000000001</v>
      </c>
      <c r="M11" s="68">
        <v>7</v>
      </c>
      <c r="N11" s="68">
        <v>512.82000000000005</v>
      </c>
      <c r="O11" s="68">
        <v>5872</v>
      </c>
      <c r="P11" s="68">
        <v>423164.74</v>
      </c>
      <c r="Q11" s="64"/>
      <c r="R11" s="19"/>
    </row>
    <row r="12" spans="2:18" s="26" customFormat="1" ht="19.5" x14ac:dyDescent="0.3">
      <c r="B12" s="73" t="s">
        <v>126</v>
      </c>
      <c r="C12" s="68">
        <v>312</v>
      </c>
      <c r="D12" s="68">
        <v>54651.53</v>
      </c>
      <c r="E12" s="68">
        <v>743</v>
      </c>
      <c r="F12" s="68">
        <v>134071</v>
      </c>
      <c r="G12" s="68">
        <v>124</v>
      </c>
      <c r="H12" s="68">
        <v>25801.01</v>
      </c>
      <c r="I12" s="68">
        <v>4690</v>
      </c>
      <c r="J12" s="68">
        <v>1039607.04</v>
      </c>
      <c r="K12" s="68">
        <v>121</v>
      </c>
      <c r="L12" s="68">
        <v>20127.62</v>
      </c>
      <c r="M12" s="68">
        <v>3</v>
      </c>
      <c r="N12" s="68">
        <v>771.14</v>
      </c>
      <c r="O12" s="68">
        <v>5993</v>
      </c>
      <c r="P12" s="68">
        <v>1275029.3400000001</v>
      </c>
      <c r="Q12" s="64"/>
      <c r="R12" s="19"/>
    </row>
    <row r="13" spans="2:18" s="26" customFormat="1" ht="19.5" x14ac:dyDescent="0.3">
      <c r="B13" s="73" t="s">
        <v>130</v>
      </c>
      <c r="C13" s="68">
        <v>20</v>
      </c>
      <c r="D13" s="68">
        <v>13014.56</v>
      </c>
      <c r="E13" s="68">
        <v>56</v>
      </c>
      <c r="F13" s="68">
        <v>37472.949999999997</v>
      </c>
      <c r="G13" s="68">
        <v>17</v>
      </c>
      <c r="H13" s="68">
        <v>11003.91</v>
      </c>
      <c r="I13" s="68">
        <v>644</v>
      </c>
      <c r="J13" s="68">
        <v>435278.8</v>
      </c>
      <c r="K13" s="68">
        <v>9</v>
      </c>
      <c r="L13" s="68">
        <v>5575.14</v>
      </c>
      <c r="M13" s="68">
        <v>0</v>
      </c>
      <c r="N13" s="68">
        <v>0</v>
      </c>
      <c r="O13" s="68">
        <v>746</v>
      </c>
      <c r="P13" s="68">
        <v>502345.36</v>
      </c>
      <c r="Q13" s="64"/>
      <c r="R13" s="19"/>
    </row>
    <row r="14" spans="2:18" s="26" customFormat="1" ht="19.5" x14ac:dyDescent="0.3">
      <c r="B14" s="73" t="s">
        <v>124</v>
      </c>
      <c r="C14" s="68">
        <v>11</v>
      </c>
      <c r="D14" s="68">
        <v>15762.48</v>
      </c>
      <c r="E14" s="68">
        <v>14</v>
      </c>
      <c r="F14" s="68">
        <v>21865.41</v>
      </c>
      <c r="G14" s="68">
        <v>3</v>
      </c>
      <c r="H14" s="68">
        <v>7323.97</v>
      </c>
      <c r="I14" s="68">
        <v>192</v>
      </c>
      <c r="J14" s="68">
        <v>313267.3</v>
      </c>
      <c r="K14" s="68">
        <v>0</v>
      </c>
      <c r="L14" s="68">
        <v>0</v>
      </c>
      <c r="M14" s="68">
        <v>0</v>
      </c>
      <c r="N14" s="68">
        <v>0</v>
      </c>
      <c r="O14" s="68">
        <v>220</v>
      </c>
      <c r="P14" s="68">
        <v>358219.16</v>
      </c>
      <c r="Q14" s="64"/>
      <c r="R14" s="19"/>
    </row>
    <row r="15" spans="2:18" s="26" customFormat="1" ht="19.5" x14ac:dyDescent="0.3">
      <c r="B15" s="90" t="s">
        <v>101</v>
      </c>
      <c r="C15" s="68">
        <v>90511</v>
      </c>
      <c r="D15" s="68">
        <v>678317.96</v>
      </c>
      <c r="E15" s="68">
        <v>49306</v>
      </c>
      <c r="F15" s="68">
        <v>538509.22</v>
      </c>
      <c r="G15" s="68">
        <v>1743</v>
      </c>
      <c r="H15" s="68">
        <v>68592.44</v>
      </c>
      <c r="I15" s="68">
        <v>28196</v>
      </c>
      <c r="J15" s="68">
        <v>2260582.58</v>
      </c>
      <c r="K15" s="68">
        <v>5465</v>
      </c>
      <c r="L15" s="68">
        <v>98327.59</v>
      </c>
      <c r="M15" s="68">
        <v>12413</v>
      </c>
      <c r="N15" s="68">
        <v>4869.7</v>
      </c>
      <c r="O15" s="68">
        <v>187634</v>
      </c>
      <c r="P15" s="68">
        <v>3649199.49</v>
      </c>
      <c r="Q15" s="64"/>
      <c r="R15" s="19"/>
    </row>
    <row r="16" spans="2:18" ht="15" x14ac:dyDescent="0.25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</sheetData>
  <sheetProtection algorithmName="SHA-512" hashValue="G0kuTunKJ4p8i062YTVNDqWuzfhZCvmt3f88ptpidhoow8zm7/7GYIRYOjbpnt0ICEm53Oo8WQJ8YY7XgehTlQ==" saltValue="vkbYhE9a7C43oaryHw7RWQ==" spinCount="100000" sheet="1" objects="1" scenarios="1"/>
  <mergeCells count="9">
    <mergeCell ref="P5:P6"/>
    <mergeCell ref="B3:I3"/>
    <mergeCell ref="C5:D5"/>
    <mergeCell ref="E5:F5"/>
    <mergeCell ref="G5:H5"/>
    <mergeCell ref="I5:J5"/>
    <mergeCell ref="K5:L5"/>
    <mergeCell ref="M5:N5"/>
    <mergeCell ref="O5:O6"/>
  </mergeCells>
  <hyperlinks>
    <hyperlink ref="B1" location="Índice!A1" display="Índice" xr:uid="{F2F99A6F-753D-490E-9EB4-821F0E96504B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E8B4-701E-460B-99CF-A7B380748F36}">
  <dimension ref="B1:J30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3" width="20.7109375" style="20" customWidth="1"/>
    <col min="4" max="4" width="20.7109375" style="20" hidden="1" customWidth="1"/>
    <col min="5" max="8" width="20.7109375" style="20" customWidth="1"/>
    <col min="9" max="16384" width="9.140625" style="20"/>
  </cols>
  <sheetData>
    <row r="1" spans="2:9" ht="15" x14ac:dyDescent="0.2">
      <c r="B1" s="18" t="s">
        <v>161</v>
      </c>
    </row>
    <row r="3" spans="2:9" x14ac:dyDescent="0.2">
      <c r="B3" s="7" t="s">
        <v>372</v>
      </c>
      <c r="C3" s="7"/>
      <c r="D3" s="7"/>
      <c r="E3" s="27"/>
      <c r="F3" s="27"/>
      <c r="G3" s="27"/>
      <c r="H3" s="27"/>
    </row>
    <row r="10" spans="2:9" ht="15" hidden="1" x14ac:dyDescent="0.25">
      <c r="B10" s="60" t="s">
        <v>137</v>
      </c>
      <c r="C10" t="s" vm="6">
        <v>133</v>
      </c>
      <c r="D10" s="71" t="s">
        <v>136</v>
      </c>
      <c r="E10" s="72" t="s" vm="4">
        <v>133</v>
      </c>
      <c r="F10"/>
      <c r="G10"/>
    </row>
    <row r="11" spans="2:9" ht="15" hidden="1" x14ac:dyDescent="0.25">
      <c r="B11" s="60" t="s">
        <v>136</v>
      </c>
      <c r="C11" t="s" vm="4">
        <v>133</v>
      </c>
      <c r="D11" s="71" t="s">
        <v>427</v>
      </c>
      <c r="E11" s="72" t="s" vm="5">
        <v>133</v>
      </c>
      <c r="F11"/>
      <c r="G11"/>
    </row>
    <row r="12" spans="2:9" ht="15" hidden="1" x14ac:dyDescent="0.25">
      <c r="B12" s="60" t="s">
        <v>427</v>
      </c>
      <c r="C12" t="s" vm="5">
        <v>133</v>
      </c>
    </row>
    <row r="13" spans="2:9" ht="15" hidden="1" x14ac:dyDescent="0.25">
      <c r="D13" s="65" t="s">
        <v>428</v>
      </c>
      <c r="E13" s="67"/>
      <c r="F13" s="67"/>
      <c r="G13" s="67"/>
      <c r="H13" s="67"/>
      <c r="I13"/>
    </row>
    <row r="14" spans="2:9" ht="26.25" x14ac:dyDescent="0.4">
      <c r="B14" s="75" t="s">
        <v>11</v>
      </c>
      <c r="C14" s="74" t="s">
        <v>101</v>
      </c>
      <c r="D14" s="67"/>
      <c r="E14" s="70" t="s">
        <v>404</v>
      </c>
      <c r="F14" s="70" t="s">
        <v>419</v>
      </c>
      <c r="G14" s="70" t="s">
        <v>403</v>
      </c>
      <c r="H14" s="70" t="s">
        <v>423</v>
      </c>
      <c r="I14" s="77"/>
    </row>
    <row r="15" spans="2:9" s="26" customFormat="1" ht="19.5" x14ac:dyDescent="0.3">
      <c r="B15" s="62" t="s">
        <v>10</v>
      </c>
      <c r="C15" s="23">
        <v>89778</v>
      </c>
      <c r="D15" s="69" t="s">
        <v>10</v>
      </c>
      <c r="E15" s="68">
        <v>89725</v>
      </c>
      <c r="F15" s="68">
        <v>13749</v>
      </c>
      <c r="G15" s="68">
        <v>16094</v>
      </c>
      <c r="H15" s="68">
        <v>542</v>
      </c>
      <c r="I15" s="64"/>
    </row>
    <row r="16" spans="2:9" s="26" customFormat="1" ht="19.5" x14ac:dyDescent="0.3">
      <c r="B16" s="62" t="s">
        <v>9</v>
      </c>
      <c r="C16" s="23">
        <v>48020</v>
      </c>
      <c r="D16" s="69" t="s">
        <v>9</v>
      </c>
      <c r="E16" s="68">
        <v>47935</v>
      </c>
      <c r="F16" s="68">
        <v>7607</v>
      </c>
      <c r="G16" s="68">
        <v>8328</v>
      </c>
      <c r="H16" s="68">
        <v>492</v>
      </c>
      <c r="I16" s="64"/>
    </row>
    <row r="17" spans="2:10" s="26" customFormat="1" ht="19.5" x14ac:dyDescent="0.3">
      <c r="B17" s="62" t="s">
        <v>165</v>
      </c>
      <c r="C17" s="23">
        <v>1433</v>
      </c>
      <c r="D17" s="69" t="s">
        <v>165</v>
      </c>
      <c r="E17" s="68">
        <v>1432</v>
      </c>
      <c r="F17" s="68">
        <v>223</v>
      </c>
      <c r="G17" s="68">
        <v>405</v>
      </c>
      <c r="H17" s="68">
        <v>13</v>
      </c>
      <c r="I17" s="64"/>
    </row>
    <row r="18" spans="2:10" s="26" customFormat="1" ht="19.5" x14ac:dyDescent="0.3">
      <c r="B18" s="62" t="s">
        <v>7</v>
      </c>
      <c r="C18" s="23">
        <v>27575</v>
      </c>
      <c r="D18" s="69" t="s">
        <v>7</v>
      </c>
      <c r="E18" s="68">
        <v>27485</v>
      </c>
      <c r="F18" s="68">
        <v>3517</v>
      </c>
      <c r="G18" s="68">
        <v>6162</v>
      </c>
      <c r="H18" s="68">
        <v>300</v>
      </c>
      <c r="I18" s="64"/>
    </row>
    <row r="19" spans="2:10" s="26" customFormat="1" ht="19.5" x14ac:dyDescent="0.3">
      <c r="B19" s="62" t="s">
        <v>8</v>
      </c>
      <c r="C19" s="23">
        <v>5188</v>
      </c>
      <c r="D19" s="69" t="s">
        <v>8</v>
      </c>
      <c r="E19" s="68">
        <v>5183</v>
      </c>
      <c r="F19" s="68">
        <v>942</v>
      </c>
      <c r="G19" s="68">
        <v>743</v>
      </c>
      <c r="H19" s="68">
        <v>40</v>
      </c>
      <c r="I19" s="64"/>
    </row>
    <row r="20" spans="2:10" s="26" customFormat="1" ht="19.5" x14ac:dyDescent="0.3">
      <c r="B20" s="62" t="s">
        <v>166</v>
      </c>
      <c r="C20" s="23">
        <v>12409</v>
      </c>
      <c r="D20" s="69" t="s">
        <v>166</v>
      </c>
      <c r="E20" s="68">
        <v>12389</v>
      </c>
      <c r="F20" s="68">
        <v>364</v>
      </c>
      <c r="G20" s="68">
        <v>2</v>
      </c>
      <c r="H20" s="68">
        <v>4</v>
      </c>
      <c r="I20" s="64"/>
    </row>
    <row r="21" spans="2:10" ht="19.5" x14ac:dyDescent="0.3">
      <c r="B21" s="89" t="s">
        <v>101</v>
      </c>
      <c r="C21" s="23">
        <v>184403</v>
      </c>
      <c r="D21" s="78" t="s">
        <v>101</v>
      </c>
      <c r="E21" s="68">
        <v>184149</v>
      </c>
      <c r="F21" s="68">
        <v>26402</v>
      </c>
      <c r="G21" s="68">
        <v>31734</v>
      </c>
      <c r="H21" s="68">
        <v>1391</v>
      </c>
      <c r="I21" s="64"/>
    </row>
    <row r="22" spans="2:10" ht="15" x14ac:dyDescent="0.25">
      <c r="B22"/>
      <c r="C22" s="19"/>
      <c r="F22" s="19"/>
      <c r="G22"/>
      <c r="H22"/>
      <c r="I22"/>
      <c r="J22" s="19"/>
    </row>
    <row r="23" spans="2:10" ht="15" x14ac:dyDescent="0.25">
      <c r="B23" s="29" t="s">
        <v>138</v>
      </c>
      <c r="C23" s="19"/>
      <c r="F23" s="19"/>
      <c r="G23"/>
      <c r="H23"/>
      <c r="I23"/>
      <c r="J23" s="19"/>
    </row>
    <row r="24" spans="2:10" ht="15" x14ac:dyDescent="0.25">
      <c r="B24" s="19"/>
      <c r="C24" s="19"/>
      <c r="F24" s="19"/>
      <c r="G24"/>
      <c r="H24"/>
      <c r="I24"/>
      <c r="J24" s="19"/>
    </row>
    <row r="25" spans="2:10" ht="15" x14ac:dyDescent="0.25">
      <c r="G25"/>
      <c r="H25"/>
      <c r="I25"/>
    </row>
    <row r="26" spans="2:10" ht="15" x14ac:dyDescent="0.25">
      <c r="G26"/>
      <c r="H26"/>
      <c r="I26"/>
    </row>
    <row r="27" spans="2:10" ht="15" x14ac:dyDescent="0.25">
      <c r="G27"/>
      <c r="H27"/>
      <c r="I27"/>
    </row>
    <row r="28" spans="2:10" ht="15" x14ac:dyDescent="0.25">
      <c r="G28"/>
      <c r="H28"/>
      <c r="I28"/>
    </row>
    <row r="29" spans="2:10" ht="15" x14ac:dyDescent="0.25">
      <c r="G29"/>
      <c r="H29"/>
      <c r="I29"/>
    </row>
    <row r="30" spans="2:10" ht="15" x14ac:dyDescent="0.25">
      <c r="G30"/>
      <c r="H30"/>
      <c r="I30"/>
    </row>
  </sheetData>
  <sheetProtection algorithmName="SHA-512" hashValue="ujt+9thlpYc2+ssogByTTKscrnKOZu2yfP8ZZNMQEqLXn/zr/Pi3UIlC3J1J+bJ8PbgWK9zL43QgglT+EjMCcw==" saltValue="bwgEShp6o0ZvaHu0TcOocQ==" spinCount="100000" sheet="1" objects="1" scenarios="1" pivotTables="0"/>
  <hyperlinks>
    <hyperlink ref="B1" location="Índice!A1" display="Índice" xr:uid="{FF416220-A60A-46CC-B5F7-CE241B811220}"/>
  </hyperlinks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67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7" width="20.7109375" style="20" customWidth="1"/>
    <col min="8" max="16384" width="9.140625" style="20"/>
  </cols>
  <sheetData>
    <row r="1" spans="2:12" ht="15" x14ac:dyDescent="0.2">
      <c r="B1" s="18" t="s">
        <v>161</v>
      </c>
    </row>
    <row r="3" spans="2:12" ht="24" customHeight="1" x14ac:dyDescent="0.2">
      <c r="B3" s="7" t="s">
        <v>168</v>
      </c>
      <c r="C3" s="7"/>
      <c r="D3" s="7"/>
      <c r="E3" s="27"/>
      <c r="F3" s="27"/>
      <c r="G3" s="27"/>
    </row>
    <row r="10" spans="2:12" ht="15" hidden="1" x14ac:dyDescent="0.25">
      <c r="B10" s="30" t="s">
        <v>169</v>
      </c>
      <c r="C10" s="31"/>
      <c r="D10" s="31"/>
      <c r="E10" s="31"/>
      <c r="F10" s="31"/>
      <c r="G10" s="31"/>
      <c r="H10" s="19"/>
      <c r="I10" s="19"/>
      <c r="J10" s="19"/>
      <c r="K10" s="19"/>
      <c r="L10" s="19"/>
    </row>
    <row r="11" spans="2:12" ht="26.25" x14ac:dyDescent="0.4">
      <c r="B11" s="31"/>
      <c r="C11" s="21" t="s">
        <v>404</v>
      </c>
      <c r="D11" s="21" t="s">
        <v>403</v>
      </c>
      <c r="E11" s="21" t="s">
        <v>419</v>
      </c>
      <c r="F11" s="21" t="s">
        <v>423</v>
      </c>
      <c r="G11" s="21" t="s">
        <v>101</v>
      </c>
      <c r="H11" s="19"/>
      <c r="I11" s="19"/>
      <c r="J11" s="19"/>
      <c r="K11" s="77"/>
      <c r="L11" s="19"/>
    </row>
    <row r="12" spans="2:12" ht="19.5" x14ac:dyDescent="0.3">
      <c r="B12" s="32" t="s">
        <v>10</v>
      </c>
      <c r="C12" s="23">
        <v>652130.41</v>
      </c>
      <c r="D12" s="23">
        <v>2763.4</v>
      </c>
      <c r="E12" s="23">
        <v>23364.63</v>
      </c>
      <c r="F12" s="23">
        <v>59.39</v>
      </c>
      <c r="G12" s="23">
        <v>678317.83</v>
      </c>
      <c r="H12" s="19"/>
      <c r="I12" s="19"/>
      <c r="J12" s="19"/>
      <c r="K12" s="64"/>
      <c r="L12" s="19"/>
    </row>
    <row r="13" spans="2:12" ht="19.5" x14ac:dyDescent="0.3">
      <c r="B13" s="32" t="s">
        <v>9</v>
      </c>
      <c r="C13" s="23">
        <v>511064.33</v>
      </c>
      <c r="D13" s="23">
        <v>2275.2199999999998</v>
      </c>
      <c r="E13" s="23">
        <v>25089.7</v>
      </c>
      <c r="F13" s="23">
        <v>79.849999999999994</v>
      </c>
      <c r="G13" s="23">
        <v>538509.1</v>
      </c>
      <c r="H13" s="19"/>
      <c r="I13" s="19"/>
      <c r="J13" s="19"/>
      <c r="K13" s="64"/>
      <c r="L13" s="19"/>
    </row>
    <row r="14" spans="2:12" ht="19.5" x14ac:dyDescent="0.3">
      <c r="B14" s="32" t="s">
        <v>165</v>
      </c>
      <c r="C14" s="23">
        <v>66936.39</v>
      </c>
      <c r="D14" s="23">
        <v>577.24</v>
      </c>
      <c r="E14" s="23">
        <v>1076.76</v>
      </c>
      <c r="F14" s="23">
        <v>2.0499999999999998</v>
      </c>
      <c r="G14" s="23">
        <v>68592.44</v>
      </c>
      <c r="H14" s="19"/>
      <c r="I14" s="19"/>
      <c r="J14" s="19"/>
      <c r="K14" s="64"/>
      <c r="L14" s="19"/>
    </row>
    <row r="15" spans="2:12" ht="19.5" x14ac:dyDescent="0.3">
      <c r="B15" s="32" t="s">
        <v>7</v>
      </c>
      <c r="C15" s="23">
        <v>2202363.63</v>
      </c>
      <c r="D15" s="23">
        <v>10154.969999999999</v>
      </c>
      <c r="E15" s="23">
        <v>47923.66</v>
      </c>
      <c r="F15" s="23">
        <v>140.32</v>
      </c>
      <c r="G15" s="23">
        <v>2260582.58</v>
      </c>
      <c r="H15" s="19"/>
      <c r="I15" s="19"/>
      <c r="J15" s="19"/>
      <c r="K15" s="64"/>
      <c r="L15" s="19"/>
    </row>
    <row r="16" spans="2:12" ht="19.5" x14ac:dyDescent="0.3">
      <c r="B16" s="32" t="s">
        <v>8</v>
      </c>
      <c r="C16" s="23">
        <v>92109.46</v>
      </c>
      <c r="D16" s="23">
        <v>212.99</v>
      </c>
      <c r="E16" s="23">
        <v>5998.28</v>
      </c>
      <c r="F16" s="23">
        <v>6.86</v>
      </c>
      <c r="G16" s="23">
        <v>98327.59</v>
      </c>
      <c r="H16" s="19"/>
      <c r="I16" s="19"/>
      <c r="J16" s="19"/>
      <c r="K16" s="64"/>
      <c r="L16" s="19"/>
    </row>
    <row r="17" spans="2:12" ht="19.5" x14ac:dyDescent="0.3">
      <c r="B17" s="32" t="s">
        <v>166</v>
      </c>
      <c r="C17" s="23">
        <v>3124.42</v>
      </c>
      <c r="D17" s="23">
        <v>0.03</v>
      </c>
      <c r="E17" s="23">
        <v>1744.87</v>
      </c>
      <c r="F17" s="23">
        <v>0.38</v>
      </c>
      <c r="G17" s="23">
        <v>4869.7</v>
      </c>
      <c r="H17" s="19"/>
      <c r="I17" s="19"/>
      <c r="J17" s="19"/>
      <c r="K17" s="64"/>
      <c r="L17" s="19"/>
    </row>
    <row r="18" spans="2:12" ht="19.5" x14ac:dyDescent="0.3">
      <c r="B18" s="89" t="s">
        <v>101</v>
      </c>
      <c r="C18" s="23">
        <v>3527728.64</v>
      </c>
      <c r="D18" s="23">
        <v>15983.85</v>
      </c>
      <c r="E18" s="23">
        <v>105197.9</v>
      </c>
      <c r="F18" s="23">
        <v>288.85000000000002</v>
      </c>
      <c r="G18" s="23">
        <v>3649199.24</v>
      </c>
      <c r="H18" s="19"/>
      <c r="I18" s="19"/>
      <c r="J18" s="19"/>
      <c r="K18" s="64"/>
      <c r="L18" s="19"/>
    </row>
    <row r="19" spans="2:12" ht="15" x14ac:dyDescent="0.25">
      <c r="B19" s="19"/>
      <c r="C19" s="19"/>
      <c r="D19" s="19"/>
      <c r="E19" s="19"/>
      <c r="F19" s="19"/>
      <c r="G19" s="19"/>
    </row>
    <row r="20" spans="2:12" ht="15" x14ac:dyDescent="0.25">
      <c r="B20" s="19"/>
      <c r="C20" s="19"/>
      <c r="D20" s="19"/>
      <c r="E20" s="19"/>
      <c r="F20" s="19"/>
      <c r="G20" s="19"/>
    </row>
    <row r="21" spans="2:12" ht="15" x14ac:dyDescent="0.25">
      <c r="B21" s="19"/>
      <c r="C21" s="19"/>
      <c r="D21" s="19"/>
      <c r="E21" s="19"/>
      <c r="F21" s="19"/>
      <c r="G21" s="19"/>
    </row>
    <row r="22" spans="2:12" ht="15" x14ac:dyDescent="0.25">
      <c r="B22" s="19"/>
      <c r="C22" s="19"/>
      <c r="E22" s="19"/>
      <c r="F22" s="19"/>
      <c r="G22" s="19"/>
    </row>
    <row r="23" spans="2:12" ht="15" x14ac:dyDescent="0.25">
      <c r="B23" s="19"/>
      <c r="C23" s="19"/>
      <c r="D23" s="19"/>
      <c r="E23" s="19"/>
      <c r="F23" s="19"/>
      <c r="G23" s="19"/>
    </row>
    <row r="24" spans="2:12" ht="15" x14ac:dyDescent="0.25">
      <c r="B24" s="19"/>
      <c r="C24" s="19"/>
      <c r="D24" s="19"/>
      <c r="E24" s="19"/>
      <c r="F24" s="19"/>
      <c r="G24" s="19"/>
    </row>
    <row r="25" spans="2:12" ht="15" x14ac:dyDescent="0.25">
      <c r="B25" s="19"/>
      <c r="C25" s="19"/>
      <c r="D25" s="19"/>
      <c r="E25" s="19"/>
      <c r="F25" s="19"/>
      <c r="G25" s="19"/>
    </row>
    <row r="26" spans="2:12" ht="15" x14ac:dyDescent="0.25">
      <c r="B26" s="19"/>
      <c r="C26" s="19"/>
      <c r="D26" s="19"/>
      <c r="E26" s="19"/>
      <c r="F26" s="19"/>
      <c r="G26" s="19"/>
    </row>
    <row r="27" spans="2:12" ht="15" x14ac:dyDescent="0.25">
      <c r="B27" s="19"/>
      <c r="C27" s="19"/>
      <c r="D27" s="19"/>
      <c r="E27" s="19"/>
      <c r="F27" s="19"/>
      <c r="G27" s="19"/>
    </row>
    <row r="28" spans="2:12" ht="15" x14ac:dyDescent="0.25">
      <c r="B28" s="19"/>
      <c r="C28" s="19"/>
      <c r="D28" s="19"/>
      <c r="E28" s="19"/>
      <c r="F28" s="19"/>
      <c r="G28" s="19"/>
    </row>
    <row r="29" spans="2:12" ht="15" x14ac:dyDescent="0.25">
      <c r="B29" s="19"/>
      <c r="C29" s="19"/>
      <c r="D29" s="19"/>
      <c r="E29" s="19"/>
      <c r="F29" s="19"/>
      <c r="G29" s="19"/>
    </row>
    <row r="30" spans="2:12" ht="15" x14ac:dyDescent="0.25">
      <c r="B30" s="19"/>
      <c r="C30" s="19"/>
      <c r="D30" s="19"/>
      <c r="E30" s="19"/>
      <c r="F30" s="19"/>
      <c r="G30" s="19"/>
    </row>
    <row r="31" spans="2:12" ht="15" x14ac:dyDescent="0.25">
      <c r="B31" s="19"/>
      <c r="C31" s="19"/>
      <c r="D31" s="19"/>
      <c r="E31" s="19"/>
      <c r="F31" s="19"/>
      <c r="G31" s="19"/>
    </row>
    <row r="32" spans="2:12" ht="15" x14ac:dyDescent="0.25">
      <c r="B32" s="19"/>
      <c r="C32" s="19"/>
      <c r="D32" s="19"/>
      <c r="E32" s="19"/>
      <c r="F32" s="19"/>
      <c r="G32" s="19"/>
    </row>
    <row r="33" spans="2:7" ht="15" x14ac:dyDescent="0.25">
      <c r="B33" s="19"/>
      <c r="C33" s="19"/>
      <c r="D33" s="19"/>
      <c r="E33" s="19"/>
      <c r="F33" s="19"/>
      <c r="G33" s="19"/>
    </row>
    <row r="34" spans="2:7" ht="15" x14ac:dyDescent="0.25">
      <c r="B34" s="19"/>
      <c r="C34" s="19"/>
      <c r="D34" s="19"/>
      <c r="E34" s="19"/>
      <c r="F34" s="19"/>
      <c r="G34" s="19"/>
    </row>
    <row r="35" spans="2:7" ht="15" x14ac:dyDescent="0.25">
      <c r="B35" s="19"/>
      <c r="C35" s="19"/>
      <c r="D35" s="19"/>
      <c r="E35" s="19"/>
      <c r="F35" s="19"/>
      <c r="G35" s="19"/>
    </row>
    <row r="36" spans="2:7" ht="15" x14ac:dyDescent="0.25">
      <c r="B36" s="19"/>
      <c r="C36" s="19"/>
      <c r="D36" s="19"/>
      <c r="E36" s="19"/>
      <c r="F36" s="19"/>
      <c r="G36" s="19"/>
    </row>
    <row r="37" spans="2:7" ht="15" x14ac:dyDescent="0.25">
      <c r="B37" s="19"/>
      <c r="C37" s="19"/>
      <c r="D37" s="19"/>
      <c r="E37" s="19"/>
      <c r="F37" s="19"/>
      <c r="G37" s="19"/>
    </row>
    <row r="38" spans="2:7" ht="15" x14ac:dyDescent="0.25">
      <c r="B38" s="19"/>
      <c r="C38" s="19"/>
      <c r="D38" s="19"/>
      <c r="E38" s="19"/>
      <c r="F38" s="19"/>
      <c r="G38" s="19"/>
    </row>
    <row r="39" spans="2:7" ht="15" x14ac:dyDescent="0.25">
      <c r="B39" s="19"/>
      <c r="C39" s="19"/>
      <c r="D39" s="19"/>
      <c r="E39" s="19"/>
      <c r="F39" s="19"/>
      <c r="G39" s="19"/>
    </row>
    <row r="40" spans="2:7" ht="15" x14ac:dyDescent="0.25">
      <c r="B40" s="19"/>
      <c r="C40" s="19"/>
      <c r="D40" s="19"/>
      <c r="E40" s="19"/>
      <c r="F40" s="19"/>
      <c r="G40" s="19"/>
    </row>
    <row r="41" spans="2:7" ht="15" x14ac:dyDescent="0.25">
      <c r="B41" s="19"/>
      <c r="C41" s="19"/>
      <c r="D41" s="19"/>
      <c r="E41" s="19"/>
      <c r="F41" s="19"/>
      <c r="G41" s="19"/>
    </row>
    <row r="42" spans="2:7" ht="15" x14ac:dyDescent="0.25">
      <c r="B42" s="19"/>
      <c r="C42" s="19"/>
      <c r="D42" s="19"/>
      <c r="E42" s="19"/>
      <c r="F42" s="19"/>
      <c r="G42" s="19"/>
    </row>
    <row r="43" spans="2:7" ht="15" x14ac:dyDescent="0.25">
      <c r="B43" s="19"/>
      <c r="C43" s="19"/>
      <c r="D43" s="19"/>
      <c r="E43" s="19"/>
      <c r="F43" s="19"/>
      <c r="G43" s="19"/>
    </row>
    <row r="44" spans="2:7" ht="15" x14ac:dyDescent="0.25">
      <c r="B44" s="19"/>
      <c r="C44" s="19"/>
      <c r="D44" s="19"/>
      <c r="E44" s="19"/>
      <c r="F44" s="19"/>
      <c r="G44" s="19"/>
    </row>
    <row r="45" spans="2:7" ht="15" x14ac:dyDescent="0.25">
      <c r="B45" s="19"/>
      <c r="C45" s="19"/>
      <c r="D45" s="19"/>
      <c r="E45" s="19"/>
      <c r="F45" s="19"/>
      <c r="G45" s="19"/>
    </row>
    <row r="46" spans="2:7" ht="15" x14ac:dyDescent="0.25">
      <c r="B46" s="19"/>
      <c r="C46" s="19"/>
      <c r="D46" s="19"/>
      <c r="E46" s="19"/>
      <c r="F46" s="19"/>
      <c r="G46" s="19"/>
    </row>
    <row r="47" spans="2:7" ht="15" x14ac:dyDescent="0.25">
      <c r="B47" s="19"/>
      <c r="C47" s="19"/>
      <c r="D47" s="19"/>
      <c r="E47" s="19"/>
      <c r="F47" s="19"/>
      <c r="G47" s="19"/>
    </row>
    <row r="48" spans="2:7" ht="15" x14ac:dyDescent="0.25">
      <c r="B48" s="19"/>
      <c r="C48" s="19"/>
      <c r="D48" s="19"/>
      <c r="E48" s="19"/>
      <c r="F48" s="19"/>
      <c r="G48" s="19"/>
    </row>
    <row r="49" spans="2:7" ht="15" x14ac:dyDescent="0.25">
      <c r="B49" s="19"/>
      <c r="C49" s="19"/>
      <c r="D49" s="19"/>
      <c r="E49" s="19"/>
      <c r="F49" s="19"/>
      <c r="G49" s="19"/>
    </row>
    <row r="50" spans="2:7" ht="15" x14ac:dyDescent="0.25">
      <c r="B50" s="19"/>
      <c r="C50" s="19"/>
      <c r="D50" s="19"/>
      <c r="E50" s="19"/>
      <c r="F50" s="19"/>
      <c r="G50" s="19"/>
    </row>
    <row r="51" spans="2:7" ht="15" x14ac:dyDescent="0.25">
      <c r="B51" s="19"/>
      <c r="C51" s="19"/>
      <c r="D51" s="19"/>
      <c r="E51" s="19"/>
      <c r="F51" s="19"/>
      <c r="G51" s="19"/>
    </row>
    <row r="52" spans="2:7" ht="15" x14ac:dyDescent="0.25">
      <c r="B52" s="19"/>
      <c r="C52" s="19"/>
      <c r="D52" s="19"/>
      <c r="E52" s="19"/>
      <c r="F52" s="19"/>
      <c r="G52" s="19"/>
    </row>
    <row r="53" spans="2:7" ht="15" x14ac:dyDescent="0.25">
      <c r="B53" s="19"/>
      <c r="C53" s="19"/>
      <c r="D53" s="19"/>
      <c r="E53" s="19"/>
      <c r="F53" s="19"/>
      <c r="G53" s="19"/>
    </row>
    <row r="54" spans="2:7" ht="15" x14ac:dyDescent="0.25">
      <c r="B54" s="19"/>
      <c r="C54" s="19"/>
      <c r="D54" s="19"/>
      <c r="E54" s="19"/>
      <c r="F54" s="19"/>
      <c r="G54" s="19"/>
    </row>
    <row r="55" spans="2:7" ht="15" x14ac:dyDescent="0.25">
      <c r="B55" s="19"/>
      <c r="C55" s="19"/>
      <c r="D55" s="19"/>
      <c r="E55" s="19"/>
      <c r="F55" s="19"/>
      <c r="G55" s="19"/>
    </row>
    <row r="56" spans="2:7" ht="15" x14ac:dyDescent="0.25">
      <c r="B56" s="19"/>
      <c r="C56" s="19"/>
      <c r="D56" s="19"/>
      <c r="E56" s="19"/>
      <c r="F56" s="19"/>
      <c r="G56" s="19"/>
    </row>
    <row r="57" spans="2:7" ht="15" x14ac:dyDescent="0.25">
      <c r="B57" s="19"/>
      <c r="C57" s="19"/>
      <c r="D57" s="19"/>
      <c r="E57" s="19"/>
      <c r="F57" s="19"/>
      <c r="G57" s="19"/>
    </row>
    <row r="58" spans="2:7" ht="15" x14ac:dyDescent="0.25">
      <c r="B58" s="19"/>
      <c r="C58" s="19"/>
      <c r="D58" s="19"/>
      <c r="E58" s="19"/>
      <c r="F58" s="19"/>
      <c r="G58" s="19"/>
    </row>
    <row r="59" spans="2:7" ht="15" x14ac:dyDescent="0.25">
      <c r="B59" s="19"/>
      <c r="C59" s="19"/>
      <c r="D59" s="19"/>
      <c r="E59" s="19"/>
      <c r="F59" s="19"/>
      <c r="G59" s="19"/>
    </row>
    <row r="60" spans="2:7" ht="15" x14ac:dyDescent="0.25">
      <c r="B60" s="19"/>
      <c r="C60" s="19"/>
      <c r="D60" s="19"/>
      <c r="E60" s="19"/>
      <c r="F60" s="19"/>
      <c r="G60" s="19"/>
    </row>
    <row r="61" spans="2:7" ht="15" x14ac:dyDescent="0.25">
      <c r="B61" s="19"/>
      <c r="C61" s="19"/>
      <c r="D61" s="19"/>
      <c r="E61" s="19"/>
      <c r="F61" s="19"/>
      <c r="G61" s="19"/>
    </row>
    <row r="62" spans="2:7" ht="15" x14ac:dyDescent="0.25">
      <c r="B62" s="19"/>
      <c r="C62" s="19"/>
      <c r="D62" s="19"/>
      <c r="E62" s="19"/>
      <c r="F62" s="19"/>
      <c r="G62" s="19"/>
    </row>
    <row r="63" spans="2:7" ht="15" x14ac:dyDescent="0.25">
      <c r="B63" s="19"/>
      <c r="C63" s="19"/>
      <c r="D63" s="19"/>
      <c r="E63" s="19"/>
      <c r="F63" s="19"/>
      <c r="G63" s="19"/>
    </row>
    <row r="64" spans="2:7" ht="15" x14ac:dyDescent="0.25">
      <c r="B64" s="19"/>
      <c r="C64" s="19"/>
      <c r="D64" s="19"/>
      <c r="E64" s="19"/>
      <c r="F64" s="19"/>
      <c r="G64" s="19"/>
    </row>
    <row r="65" spans="2:7" ht="15" x14ac:dyDescent="0.25">
      <c r="B65" s="19"/>
      <c r="C65" s="19"/>
      <c r="D65" s="19"/>
      <c r="E65" s="19"/>
      <c r="F65" s="19"/>
      <c r="G65" s="19"/>
    </row>
    <row r="66" spans="2:7" ht="15" x14ac:dyDescent="0.25">
      <c r="B66" s="19"/>
      <c r="C66" s="19"/>
      <c r="D66" s="19"/>
      <c r="E66" s="19"/>
      <c r="F66" s="19"/>
      <c r="G66" s="19"/>
    </row>
    <row r="67" spans="2:7" ht="15" x14ac:dyDescent="0.25">
      <c r="B67" s="19"/>
      <c r="C67" s="19"/>
      <c r="D67" s="19"/>
      <c r="E67" s="19"/>
      <c r="F67" s="19"/>
      <c r="G67" s="19"/>
    </row>
  </sheetData>
  <sheetProtection algorithmName="SHA-512" hashValue="Ree/bxLRvZ0uet0JEgZ8Ze+cS9FiTPtWHUWhwsHxspDC4G5913nqgVbxHzcpoylUG2rHwAD802S9qlPdUFl6iA==" saltValue="tE2gCKCloq91vLuL0uI+UQ==" spinCount="100000" sheet="1" objects="1" scenarios="1" pivotTables="0"/>
  <hyperlinks>
    <hyperlink ref="B1" location="Índice!A1" display="Índice" xr:uid="{79DA1DB6-4517-4905-8330-400BCAA1B142}"/>
  </hyperlink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A910-B15A-4CA2-A2AA-1B7B480224AF}">
  <dimension ref="B1:L28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6" width="15.7109375" style="20" customWidth="1"/>
    <col min="7" max="16384" width="9.140625" style="20"/>
  </cols>
  <sheetData>
    <row r="1" spans="2:12" ht="15" x14ac:dyDescent="0.2">
      <c r="B1" s="18" t="s">
        <v>161</v>
      </c>
    </row>
    <row r="3" spans="2:12" x14ac:dyDescent="0.2">
      <c r="B3" s="7" t="s">
        <v>373</v>
      </c>
    </row>
    <row r="8" spans="2:12" ht="15" x14ac:dyDescent="0.25">
      <c r="B8"/>
      <c r="C8"/>
    </row>
    <row r="9" spans="2:12" ht="15" x14ac:dyDescent="0.25">
      <c r="B9"/>
      <c r="C9"/>
    </row>
    <row r="10" spans="2:12" hidden="1" x14ac:dyDescent="0.2">
      <c r="B10" s="33" t="s">
        <v>427</v>
      </c>
      <c r="C10" s="20" t="s" vm="5">
        <v>133</v>
      </c>
    </row>
    <row r="11" spans="2:12" hidden="1" x14ac:dyDescent="0.2"/>
    <row r="12" spans="2:12" ht="15" hidden="1" x14ac:dyDescent="0.25">
      <c r="B12" s="31"/>
      <c r="C12" s="30" t="s">
        <v>4</v>
      </c>
      <c r="D12" s="31"/>
      <c r="E12" s="31"/>
      <c r="F12" s="31"/>
      <c r="G12"/>
      <c r="H12"/>
      <c r="I12"/>
      <c r="J12"/>
      <c r="K12"/>
      <c r="L12"/>
    </row>
    <row r="13" spans="2:12" ht="15" hidden="1" x14ac:dyDescent="0.25">
      <c r="B13" s="31"/>
      <c r="C13" s="125" t="s">
        <v>404</v>
      </c>
      <c r="D13" s="126"/>
      <c r="E13" s="126"/>
      <c r="F13" s="126"/>
      <c r="G13"/>
      <c r="H13"/>
      <c r="I13"/>
      <c r="J13"/>
      <c r="K13"/>
      <c r="L13"/>
    </row>
    <row r="14" spans="2:12" ht="26.25" x14ac:dyDescent="0.4">
      <c r="B14" s="31"/>
      <c r="C14" s="125" t="s">
        <v>5</v>
      </c>
      <c r="D14" s="126"/>
      <c r="E14" s="125" t="s">
        <v>410</v>
      </c>
      <c r="F14" s="126"/>
      <c r="G14"/>
      <c r="H14" s="77"/>
      <c r="I14"/>
      <c r="J14"/>
      <c r="K14"/>
      <c r="L14"/>
    </row>
    <row r="15" spans="2:12" s="36" customFormat="1" ht="26.25" x14ac:dyDescent="0.4">
      <c r="B15" s="30" t="s">
        <v>134</v>
      </c>
      <c r="C15" s="21" t="s">
        <v>106</v>
      </c>
      <c r="D15" s="21" t="s">
        <v>107</v>
      </c>
      <c r="E15" s="21" t="s">
        <v>106</v>
      </c>
      <c r="F15" s="21" t="s">
        <v>107</v>
      </c>
      <c r="G15"/>
      <c r="H15" s="77"/>
      <c r="I15"/>
      <c r="J15"/>
      <c r="K15"/>
      <c r="L15"/>
    </row>
    <row r="16" spans="2:12" s="26" customFormat="1" ht="19.5" x14ac:dyDescent="0.3">
      <c r="B16" s="79" t="s">
        <v>10</v>
      </c>
      <c r="C16" s="103">
        <v>85971</v>
      </c>
      <c r="D16" s="104">
        <v>0.49591310517481063</v>
      </c>
      <c r="E16" s="103">
        <v>74077</v>
      </c>
      <c r="F16" s="104">
        <v>0.50542080305666426</v>
      </c>
      <c r="G16"/>
      <c r="H16" s="64"/>
      <c r="I16"/>
      <c r="J16"/>
      <c r="K16"/>
      <c r="L16"/>
    </row>
    <row r="17" spans="2:12" s="26" customFormat="1" ht="19.5" x14ac:dyDescent="0.3">
      <c r="B17" s="79" t="s">
        <v>9</v>
      </c>
      <c r="C17" s="103">
        <v>45056</v>
      </c>
      <c r="D17" s="104">
        <v>0.25989997634965589</v>
      </c>
      <c r="E17" s="103">
        <v>41437</v>
      </c>
      <c r="F17" s="104">
        <v>0.28272097704090338</v>
      </c>
      <c r="G17"/>
      <c r="H17" s="64"/>
      <c r="I17"/>
      <c r="J17"/>
      <c r="K17"/>
      <c r="L17"/>
    </row>
    <row r="18" spans="2:12" s="26" customFormat="1" ht="19.5" x14ac:dyDescent="0.3">
      <c r="B18" s="79" t="s">
        <v>165</v>
      </c>
      <c r="C18" s="103">
        <v>1234</v>
      </c>
      <c r="D18" s="104">
        <v>7.118176731522448E-3</v>
      </c>
      <c r="E18" s="103">
        <v>1095</v>
      </c>
      <c r="F18" s="104">
        <v>7.4710879132125676E-3</v>
      </c>
      <c r="G18"/>
      <c r="H18" s="64"/>
      <c r="I18"/>
      <c r="J18"/>
      <c r="K18"/>
      <c r="L18"/>
    </row>
    <row r="19" spans="2:12" s="26" customFormat="1" ht="19.5" x14ac:dyDescent="0.3">
      <c r="B19" s="79" t="s">
        <v>7</v>
      </c>
      <c r="C19" s="103">
        <v>26189</v>
      </c>
      <c r="D19" s="104">
        <v>0.15106801492855865</v>
      </c>
      <c r="E19" s="103">
        <v>18832</v>
      </c>
      <c r="F19" s="104">
        <v>0.12848906628458362</v>
      </c>
      <c r="G19"/>
      <c r="H19" s="64"/>
      <c r="I19"/>
      <c r="J19"/>
      <c r="K19"/>
      <c r="L19"/>
    </row>
    <row r="20" spans="2:12" s="26" customFormat="1" ht="19.5" x14ac:dyDescent="0.3">
      <c r="B20" s="79" t="s">
        <v>8</v>
      </c>
      <c r="C20" s="103">
        <v>5121</v>
      </c>
      <c r="D20" s="104">
        <v>2.9539856598157582E-2</v>
      </c>
      <c r="E20" s="103">
        <v>3457</v>
      </c>
      <c r="F20" s="104">
        <v>2.3586804489475661E-2</v>
      </c>
      <c r="G20"/>
      <c r="H20" s="64"/>
      <c r="I20"/>
      <c r="J20"/>
      <c r="K20"/>
      <c r="L20"/>
    </row>
    <row r="21" spans="2:12" s="26" customFormat="1" ht="19.5" x14ac:dyDescent="0.3">
      <c r="B21" s="79" t="s">
        <v>166</v>
      </c>
      <c r="C21" s="103">
        <v>9788</v>
      </c>
      <c r="D21" s="104">
        <v>5.6460870217294748E-2</v>
      </c>
      <c r="E21" s="103">
        <v>7667</v>
      </c>
      <c r="F21" s="104">
        <v>5.2311261215160512E-2</v>
      </c>
      <c r="G21"/>
      <c r="H21" s="64"/>
      <c r="I21"/>
      <c r="J21"/>
      <c r="K21"/>
      <c r="L21"/>
    </row>
    <row r="22" spans="2:12" s="26" customFormat="1" ht="19.5" x14ac:dyDescent="0.3">
      <c r="B22" s="24" t="s">
        <v>101</v>
      </c>
      <c r="C22" s="103">
        <v>173359</v>
      </c>
      <c r="D22" s="104">
        <v>1</v>
      </c>
      <c r="E22" s="103">
        <v>146565</v>
      </c>
      <c r="F22" s="104">
        <v>1</v>
      </c>
      <c r="H22" s="64"/>
    </row>
    <row r="23" spans="2:12" ht="15" x14ac:dyDescent="0.25">
      <c r="B23" s="19"/>
      <c r="C23" s="19"/>
      <c r="D23" s="19"/>
      <c r="E23" s="19"/>
      <c r="F23" s="19"/>
    </row>
    <row r="24" spans="2:12" ht="15" x14ac:dyDescent="0.25">
      <c r="B24" s="19"/>
      <c r="C24" s="19"/>
      <c r="D24" s="19"/>
      <c r="E24" s="19"/>
      <c r="F24" s="19"/>
    </row>
    <row r="25" spans="2:12" ht="15" x14ac:dyDescent="0.25">
      <c r="B25" s="19"/>
      <c r="C25" s="19"/>
      <c r="D25" s="19"/>
      <c r="E25" s="19"/>
      <c r="F25" s="19"/>
    </row>
    <row r="26" spans="2:12" ht="15" x14ac:dyDescent="0.25">
      <c r="B26" s="19"/>
      <c r="C26" s="19"/>
      <c r="D26" s="19"/>
      <c r="E26" s="19"/>
      <c r="F26" s="19"/>
    </row>
    <row r="27" spans="2:12" ht="15" x14ac:dyDescent="0.25">
      <c r="B27" s="19"/>
      <c r="C27" s="19"/>
      <c r="D27" s="19"/>
      <c r="E27" s="19"/>
      <c r="F27" s="19"/>
    </row>
    <row r="28" spans="2:12" ht="15" x14ac:dyDescent="0.25">
      <c r="B28" s="19"/>
      <c r="C28" s="19"/>
      <c r="D28" s="19"/>
      <c r="E28" s="19"/>
      <c r="F28" s="19"/>
    </row>
  </sheetData>
  <sheetProtection algorithmName="SHA-512" hashValue="8Vnf8DEjKeVgzaDd9yijqTt7H52K1RqTyzQceVdM7RIrM6RCMz6Syhfp9xmwG1N1OuOafWC1nhjplOv1Wr7Rpw==" saltValue="o5xY2kNMVwlUHaSqyPdQsw==" spinCount="100000" sheet="1" objects="1" scenarios="1" pivotTables="0"/>
  <mergeCells count="3">
    <mergeCell ref="C13:F13"/>
    <mergeCell ref="C14:D14"/>
    <mergeCell ref="E14:F14"/>
  </mergeCells>
  <hyperlinks>
    <hyperlink ref="B1" location="Índice!A1" display="Índice" xr:uid="{707A2EB2-B9D0-440E-A84D-8C3D43DF8F58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9 9 a 0 0 8 e e - e 8 b a - 4 a 2 d - b d e 9 - e 2 1 e d 9 2 8 1 1 5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< / S l i c e r S h e e t N a m e > < S A H o s t H a s h > 7 6 4 4 4 2 4 1 6 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Q u a d r o 0 2   A Z D _ b 0 0 5 0 f 1 1 - a 2 b e - 4 f e 3 - 9 a c 8 - d 1 1 0 3 3 0 9 5 2 f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Q u a d r o 0 3 _ 9 1 7 8 1 0 3 d - 2 f a 6 - 4 a e 1 - 9 4 9 2 - 9 f 9 6 5 e 2 7 e d 4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< / s t r i n g > < / k e y > < v a l u e > < i n t > 7 4 < / i n t > < / v a l u e > < / i t e m > < i t e m > < k e y > < s t r i n g > N U M _ C O D I G O < / s t r i n g > < / k e y > < v a l u e > < i n t > 1 2 4 < / i n t > < / v a l u e > < / i t e m > < i t e m > < k e y > < s t r i n g > R E G I A O < / s t r i n g > < / k e y > < v a l u e > < i n t > 8 3 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 V A R I E D A D E < / s t r i n g > < / k e y > < v a l u e > < i n t > 1 0 6 < / i n t > < / v a l u e > < / i t e m > < i t e m > < k e y > < s t r i n g > F I N A L I D A D E < / s t r i n g > < / k e y > < v a l u e > < i n t > 1 1 0 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/ C o l u m n W i d t h s > < C o l u m n D i s p l a y I n d e x > < i t e m > < k e y > < s t r i n g > T O T A L < / s t r i n g > < / k e y > < v a l u e > < i n t > 0 < / i n t > < / v a l u e > < / i t e m > < i t e m > < k e y > < s t r i n g > N U M _ C O D I G O < / s t r i n g > < / k e y > < v a l u e > < i n t > 1 < / i n t > < / v a l u e > < / i t e m > < i t e m > < k e y > < s t r i n g > R E G I A O < / s t r i n g > < / k e y > < v a l u e > < i n t > 2 < / i n t > < / v a l u e > < / i t e m > < i t e m > < k e y > < s t r i n g > C O D _ N I V E L _ I I I < / s t r i n g > < / k e y > < v a l u e > < i n t > 3 < / i n t > < / v a l u e > < / i t e m > < i t e m > < k e y > < s t r i n g > N I V E L _ I I I < / s t r i n g > < / k e y > < v a l u e > < i n t > 4 < / i n t > < / v a l u e > < / i t e m > < i t e m > < k e y > < s t r i n g > C U L _ C O D I G O < / s t r i n g > < / k e y > < v a l u e > < i n t > 5 < / i n t > < / v a l u e > < / i t e m > < i t e m > < k e y > < s t r i n g > C U L T U R A < / s t r i n g > < / k e y > < v a l u e > < i n t > 6 < / i n t > < / v a l u e > < / i t e m > < i t e m > < k e y > < s t r i n g > V A R I E D A D E < / s t r i n g > < / k e y > < v a l u e > < i n t > 7 < / i n t > < / v a l u e > < / i t e m > < i t e m > < k e y > < s t r i n g > F I N A L I D A D E < / s t r i n g > < / k e y > < v a l u e > < i n t > 8 < / i n t > < / v a l u e > < / i t e m > < i t e m > < k e y > < s t r i n g > C A N D I D A T U R A S < / s t r i n g > < / k e y > < v a l u e > < i n t > 9 < / i n t > < / v a l u e > < / i t e m > < i t e m > < k e y > < s t r i n g > A R E A 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S I N T   P E S S O A S _ d 3 c 4 b c 7 e - c 0 b 3 - 4 a 8 f - b a 2 7 - e 8 6 4 d c 5 9 f 8 8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 N D O _ D E S C R I C A O < / s t r i n g > < / k e y > < v a l u e > < i n t > 1 4 2 < / i n t > < / v a l u e > < / i t e m > < i t e m > < k e y > < s t r i n g > T E R _ N A T _ J U R < / s t r i n g > < / k e y > < v a l u e > < i n t > 1 1 9 < / i n t > < / v a l u e > < / i t e m > < i t e m > < k e y > < s t r i n g > C L A S S E _ I D A D E < / s t r i n g > < / k e y > < v a l u e > < i n t > 1 2 5 < / i n t > < / v a l u e > < / i t e m > < i t e m > < k e y > < s t r i n g > G E N E R O < / s t r i n g > < / k e y > < v a l u e > < i n t > 8 7 < / i n t > < / v a l u e > < / i t e m > < i t e m > < k e y > < s t r i n g > B E N E F I C I A R I O S < / s t r i n g > < / k e y > < v a l u e > < i n t > 1 2 9 < / i n t > < / v a l u e > < / i t e m > < i t e m > < k e y > < s t r i n g > N a t u r e z a   J u r � d i c a < / s t r i n g > < / k e y > < v a l u e > < i n t > 1 4 1 < / i n t > < / v a l u e > < / i t e m > < / C o l u m n W i d t h s > < C o l u m n D i s p l a y I n d e x > < i t e m > < k e y > < s t r i n g > N D O _ D E S C R I C A O < / s t r i n g > < / k e y > < v a l u e > < i n t > 0 < / i n t > < / v a l u e > < / i t e m > < i t e m > < k e y > < s t r i n g > T E R _ N A T _ J U R < / s t r i n g > < / k e y > < v a l u e > < i n t > 1 < / i n t > < / v a l u e > < / i t e m > < i t e m > < k e y > < s t r i n g > C L A S S E _ I D A D E < / s t r i n g > < / k e y > < v a l u e > < i n t > 2 < / i n t > < / v a l u e > < / i t e m > < i t e m > < k e y > < s t r i n g > G E N E R O < / s t r i n g > < / k e y > < v a l u e > < i n t > 3 < / i n t > < / v a l u e > < / i t e m > < i t e m > < k e y > < s t r i n g > B E N E F I C I A R I O S < / s t r i n g > < / k e y > < v a l u e > < i n t > 4 < / i n t > < / v a l u e > < / i t e m > < i t e m > < k e y > < s t r i n g > N a t u r e z a   J u r � d i c a 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4 5 0 4 5 7 6 - 3 3 6 d - 4 7 1 5 - b e c 2 - d 8 6 d e 4 f 6 c 6 9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  M P B   M A N U T E N � � O < / S l i c e r S h e e t N a m e > < S A H o s t H a s h > 1 7 1 6 0 9 9 7 2 0 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Q u a d r o 0 2 _ e 2 f f 1 8 4 f - 3 5 b 1 - 4 8 5 0 - a 4 e 2 - 6 a 9 9 7 7 6 c e 4 9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 T I P O < / s t r i n g > < / k e y > < v a l u e > < i n t > 6 5 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 T I P O 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C a n d i d a t u r a s C u l t u r a s - b 7 c a 5 2 e 6 - 0 8 7 d - 4 2 5 c - 9 6 7 3 - 0 4 3 8 f 2 a 2 4 5 6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 1 2 7 < / i n t > < / v a l u e > < / i t e m > < i t e m > < k e y > < s t r i n g > N D O _ C O D I G O < / s t r i n g > < / k e y > < v a l u e > < i n t > 1 3 8 < / i n t > < / v a l u e > < / i t e m > < i t e m > < k e y > < s t r i n g > N D O _ D E S C R I C A O < / s t r i n g > < / k e y > < v a l u e > < i n t > 1 6 5 < / i n t > < / v a l u e > < / i t e m > < i t e m > < k e y > < s t r i n g > T I P O _ S U P E R F I C I E < / s t r i n g > < / k e y > < v a l u e > < i n t > 1 6 5 < / i n t > < / v a l u e > < / i t e m > < i t e m > < k e y > < s t r i n g > O C U P A _ S O L O < / s t r i n g > < / k e y > < v a l u e > < i n t > 1 3 8 < / i n t > < / v a l u e > < / i t e m > < i t e m > < k e y > < s t r i n g > G R U P O _ C U L T U R A < / s t r i n g > < / k e y > < v a l u e > < i n t > 1 6 9 < / i n t > < / v a l u e > < / i t e m > < i t e m > < k e y > < s t r i n g > N _ B E N < / s t r i n g > < / k e y > < v a l u e > < i n t > 8 5 < / i n t > < / v a l u e > < / i t e m > < i t e m > < k e y > < s t r i n g > O r d e m < / s t r i n g > < / k e y > < v a l u e > < i n t > 8 1 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 N D O _ C O D I G O < / s t r i n g > < / k e y > < v a l u e > < i n t > 1 < / i n t > < / v a l u e > < / i t e m > < i t e m > < k e y > < s t r i n g > N D O _ D E S C R I C A O < / s t r i n g > < / k e y > < v a l u e > < i n t > 2 < / i n t > < / v a l u e > < / i t e m > < i t e m > < k e y > < s t r i n g > T I P O _ S U P E R F I C I E < / s t r i n g > < / k e y > < v a l u e > < i n t > 3 < / i n t > < / v a l u e > < / i t e m > < i t e m > < k e y > < s t r i n g > O C U P A _ S O L O < / s t r i n g > < / k e y > < v a l u e > < i n t > 4 < / i n t > < / v a l u e > < / i t e m > < i t e m > < k e y > < s t r i n g > G R U P O _ C U L T U R A < / s t r i n g > < / k e y > < v a l u e > < i n t > 5 < / i n t > < / v a l u e > < / i t e m > < i t e m > < k e y > < s t r i n g > N _ B E N < / s t r i n g > < / k e y > < v a l u e > < i n t > 6 < / i n t > < / v a l u e > < / i t e m > < i t e m > < k e y > < s t r i n g > O r d e m 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C a n d i d a t u r a s C u l t u r a s _ e 9 5 7 9 c 3 7 - 2 3 3 6 - 4 9 1 7 - 9 0 c d - f e 2 c 1 f e 4 0 e 0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 1 2 7 < / i n t > < / v a l u e > < / i t e m > < i t e m > < k e y > < s t r i n g > N D O _ C O D I G O < / s t r i n g > < / k e y > < v a l u e > < i n t > 1 3 8 < / i n t > < / v a l u e > < / i t e m > < i t e m > < k e y > < s t r i n g > N D O _ D E S C R I C A O < / s t r i n g > < / k e y > < v a l u e > < i n t > 1 6 5 < / i n t > < / v a l u e > < / i t e m > < i t e m > < k e y > < s t r i n g > T I P O _ S U P E R F I C I E < / s t r i n g > < / k e y > < v a l u e > < i n t > 1 6 5 < / i n t > < / v a l u e > < / i t e m > < i t e m > < k e y > < s t r i n g > O C U P A _ S O L O < / s t r i n g > < / k e y > < v a l u e > < i n t > 1 3 8 < / i n t > < / v a l u e > < / i t e m > < i t e m > < k e y > < s t r i n g > G R U P O _ C U L T U R A < / s t r i n g > < / k e y > < v a l u e > < i n t > 1 6 9 < / i n t > < / v a l u e > < / i t e m > < i t e m > < k e y > < s t r i n g > N _ B E N < / s t r i n g > < / k e y > < v a l u e > < i n t > 8 5 < / i n t > < / v a l u e > < / i t e m > < i t e m > < k e y > < s t r i n g > O r d e m < / s t r i n g > < / k e y > < v a l u e > < i n t > 8 1 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 N D O _ C O D I G O < / s t r i n g > < / k e y > < v a l u e > < i n t > 1 < / i n t > < / v a l u e > < / i t e m > < i t e m > < k e y > < s t r i n g > N D O _ D E S C R I C A O < / s t r i n g > < / k e y > < v a l u e > < i n t > 2 < / i n t > < / v a l u e > < / i t e m > < i t e m > < k e y > < s t r i n g > T I P O _ S U P E R F I C I E < / s t r i n g > < / k e y > < v a l u e > < i n t > 3 < / i n t > < / v a l u e > < / i t e m > < i t e m > < k e y > < s t r i n g > O C U P A _ S O L O < / s t r i n g > < / k e y > < v a l u e > < i n t > 4 < / i n t > < / v a l u e > < / i t e m > < i t e m > < k e y > < s t r i n g > G R U P O _ C U L T U R A < / s t r i n g > < / k e y > < v a l u e > < i n t > 5 < / i n t > < / v a l u e > < / i t e m > < i t e m > < k e y > < s t r i n g > N _ B E N < / s t r i n g > < / k e y > < v a l u e > < i n t > 6 < / i n t > < / v a l u e > < / i t e m > < i t e m > < k e y > < s t r i n g > O r d e m 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Q u a d r o 0 8 _ 7 f 0 2 4 8 f f - f 4 8 3 - 4 8 f d - b a 1 7 - 3 d e a 5 5 b f 3 1 9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 1 5 8 < / i n t > < / v a l u e > < / i t e m > < i t e m > < k e y > < s t r i n g > C a m p a n h a < / s t r i n g > < / k e y > < v a l u e > < i n t > 1 0 1 < / i n t > < / v a l u e > < / i t e m > < i t e m > < k e y > < s t r i n g > A c u m u l a d o < / s t r i n g > < / k e y > < v a l u e > < i n t > 1 0 6 < / i n t > < / v a l u e > < / i t e m > < i t e m > < k e y > < s t r i n g > T o t a l < / s t r i n g > < / k e y > < v a l u e > < i n t > 6 6 < / i n t > < / v a l u e > < / i t e m > < i t e m > < k e y > < s t r i n g > V a r i a c a o < / s t r i n g > < / k e y > < v a l u e > < i n t > 8 8 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i t e m > < k e y > < s t r i n g > A c u m u l a d o < / s t r i n g > < / k e y > < v a l u e > < i n t > 1 1 < / i n t > < / v a l u e > < / i t e m > < i t e m > < k e y > < s t r i n g > T o t a l < / s t r i n g > < / k e y > < v a l u e > < i n t > 1 2 < / i n t > < / v a l u e > < / i t e m > < i t e m > < k e y > < s t r i n g > V a r i a c a o 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Q u a d r o 1 2 _ a 1 5 6 f 2 4 1 - 3 0 a 6 - 4 0 c 4 - 8 5 3 c - 1 d 2 b e 8 e e 4 e 6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 C O D _ E N T I D A D E < / s t r i n g > < / k e y > < v a l u e > < i n t > 1 3 2 < / i n t > < / v a l u e > < / i t e m > < i t e m > < k e y > < s t r i n g > E N T I D A D E < / s t r i n g > < / k e y > < v a l u e > < i n t > 9 8 < / i n t > < / v a l u e > < / i t e m > < i t e m > < k e y > < s t r i n g > C A N D I D A T U R A S < / s t r i n g > < / k e y > < v a l u e > < i n t > 1 3 3 < / i n t > < / v a l u e > < / i t e m > < i t e m > < k e y > < s t r i n g > D E S M A T E R I A L I Z A D A S < / s t r i n g > < / k e y > < v a l u e > < i n t > 1 6 5 < / i n t > < / v a l u e > < / i t e m > < i t e m > < k e y > < s t r i n g > T O T A L _ A T E < / s t r i n g > < / k e y > < v a l u e > < i n t > 1 0 3 < / i n t > < / v a l u e > < / i t e m > < i t e m > < k e y > < s t r i n g > N _ U T I L < / s t r i n g > < / k e y > < v a l u e > < i n t > 7 9 < / i n t > < / v a l u e > < / i t e m > < i t e m > < k e y > < s t r i n g > D e s m / C a n d < / s t r i n g > < / k e y > < v a l u e > < i n t > 1 0 8 < / i n t > < / v a l u e > < / i t e m > < / C o l u m n W i d t h s > < C o l u m n D i s p l a y I n d e x > < i t e m > < k e y > < s t r i n g > C O D _ E N T I D A D E < / s t r i n g > < / k e y > < v a l u e > < i n t > 0 < / i n t > < / v a l u e > < / i t e m > < i t e m > < k e y > < s t r i n g > E N T I D A D E < / s t r i n g > < / k e y > < v a l u e > < i n t > 1 < / i n t > < / v a l u e > < / i t e m > < i t e m > < k e y > < s t r i n g > C A N D I D A T U R A S < / s t r i n g > < / k e y > < v a l u e > < i n t > 2 < / i n t > < / v a l u e > < / i t e m > < i t e m > < k e y > < s t r i n g > D E S M A T E R I A L I Z A D A S < / s t r i n g > < / k e y > < v a l u e > < i n t > 3 < / i n t > < / v a l u e > < / i t e m > < i t e m > < k e y > < s t r i n g > T O T A L _ A T E < / s t r i n g > < / k e y > < v a l u e > < i n t > 4 < / i n t > < / v a l u e > < / i t e m > < i t e m > < k e y > < s t r i n g > N _ U T I L < / s t r i n g > < / k e y > < v a l u e > < i n t > 5 < / i n t > < / v a l u e > < / i t e m > < i t e m > < k e y > < s t r i n g > D e s m / C a n d 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Q u a d r o 0 1 _ 4 7 3 d 9 f b c - d b d c - 4 8 6 e - b c 5 e - b 7 a e c 4 e 8 f f a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 A J U _ N O M E < / s t r i n g > < / k e y > < v a l u e > < i n t > 1 0 5 < / i n t > < / v a l u e > < / i t e m > < i t e m > < k e y > < s t r i n g > R E G _ C O D I G O < / s t r i n g > < / k e y > < v a l u e > < i n t > 1 1 7 < / i n t > < / v a l u e > < / i t e m > < i t e m > < k e y > < s t r i n g > C A N D I D A T U R A S < / s t r i n g > < / k e y > < v a l u e > < i n t > 1 3 3 < / i n t > < / v a l u e > < / i t e m > < i t e m > < k e y > < s t r i n g > Q u a d r o 0 1   A r e a s . A R E A < / s t r i n g > < / k e y > < v a l u e > < i n t > 1 7 1 < / i n t > < / v a l u e > < / i t e m > < i t e m > < k e y > < s t r i n g > Q u a d r o 0 1   C N . C N < / s t r i n g > < / k e y > < v a l u e > < i n t > 1 3 9 < / i n t > < / v a l u e > < / i t e m > < i t e m > < k e y > < s t r i n g > A r e a < / s t r i n g > < / k e y > < v a l u e > < i n t > 6 5 < / i n t > < / v a l u e > < / i t e m > < i t e m > < k e y > < s t r i n g > R e g i � o < / s t r i n g > < / k e y > < v a l u e > < i n t > 7 8 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 A J U _ N O M E 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 Q u a d r o 0 1   A r e a s . A R E A < / s t r i n g > < / k e y > < v a l u e > < i n t > 4 < / i n t > < / v a l u e > < / i t e m > < i t e m > < k e y > < s t r i n g > Q u a d r o 0 1   C N . C N < / s t r i n g > < / k e y > < v a l u e > < i n t > 5 < / i n t > < / v a l u e > < / i t e m > < i t e m > < k e y > < s t r i n g > A r e a < / s t r i n g > < / k e y > < v a l u e > < i n t > 6 < / i n t > < / v a l u e > < / i t e m > < i t e m > < k e y > < s t r i n g > R e g i � o 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Q u a d r o 1 1 _ 5 d 4 2 5 9 f 4 - 5 c a 1 - 4 5 5 b - b 0 8 9 - b 8 c 7 1 6 9 6 f e e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 P E R I O D O < / s t r i n g > < / k e y > < v a l u e > < i n t > 9 2 < / i n t > < / v a l u e > < / i t e m > < i t e m > < k e y > < s t r i n g > D R A P < / s t r i n g > < / k e y > < v a l u e > < i n t > 7 0 < / i n t > < / v a l u e > < / i t e m > < i t e m > < k e y > < s t r i n g > D E S C _ D R A P < / s t r i n g > < / k e y > < v a l u e > < i n t > 1 0 8 < / i n t > < / v a l u e > < / i t e m > < i t e m > < k e y > < s t r i n g > N _ P A R C _ B A L D < / s t r i n g > < / k e y > < v a l u e > < i n t > 1 2 4 < / i n t > < / v a l u e > < / i t e m > < i t e m > < k e y > < s t r i n g > M A R C A D A S < / s t r i n g > < / k e y > < v a l u e > < i n t > 1 0 7 < / i n t > < / v a l u e > < / i t e m > < i t e m > < k e y > < s t r i n g > R E A L I Z A D A S < / s t r i n g > < / k e y > < v a l u e > < i n t > 1 1 1 < / i n t > < / v a l u e > < / i t e m > < i t e m > < k e y > < s t r i n g > P E N D E N T E S < / s t r i n g > < / k e y > < v a l u e > < i n t > 1 0 8 < / i n t > < / v a l u e > < / i t e m > < i t e m > < k e y > < s t r i n g > A N U L A D A S < / s t r i n g > < / k e y > < v a l u e > < i n t > 1 0 4 < / i n t > < / v a l u e > < / i t e m > < i t e m > < k e y > < s t r i n g > A P R O V A D A S < / s t r i n g > < / k e y > < v a l u e > < i n t > 1 1 3 < / i n t > < / v a l u e > < / i t e m > < / C o l u m n W i d t h s > < C o l u m n D i s p l a y I n d e x > < i t e m > < k e y > < s t r i n g > P E R I O D O < / s t r i n g > < / k e y > < v a l u e > < i n t > 0 < / i n t > < / v a l u e > < / i t e m > < i t e m > < k e y > < s t r i n g > D R A P < / s t r i n g > < / k e y > < v a l u e > < i n t > 1 < / i n t > < / v a l u e > < / i t e m > < i t e m > < k e y > < s t r i n g > D E S C _ D R A P < / s t r i n g > < / k e y > < v a l u e > < i n t > 2 < / i n t > < / v a l u e > < / i t e m > < i t e m > < k e y > < s t r i n g > N _ P A R C _ B A L D < / s t r i n g > < / k e y > < v a l u e > < i n t > 3 < / i n t > < / v a l u e > < / i t e m > < i t e m > < k e y > < s t r i n g > M A R C A D A S < / s t r i n g > < / k e y > < v a l u e > < i n t > 4 < / i n t > < / v a l u e > < / i t e m > < i t e m > < k e y > < s t r i n g > R E A L I Z A D A S < / s t r i n g > < / k e y > < v a l u e > < i n t > 5 < / i n t > < / v a l u e > < / i t e m > < i t e m > < k e y > < s t r i n g > P E N D E N T E S < / s t r i n g > < / k e y > < v a l u e > < i n t > 6 < / i n t > < / v a l u e > < / i t e m > < i t e m > < k e y > < s t r i n g > A N U L A D A S < / s t r i n g > < / k e y > < v a l u e > < i n t > 7 < / i n t > < / v a l u e > < / i t e m > < i t e m > < k e y > < s t r i n g > A P R O V A D A S 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Q u a d r o 0 1 _ 5 8 6 8 c a 9 f - a 4 2 3 - 4 2 b c - 9 0 4 2 - 4 1 6 9 1 f d c e 2 1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 C O N T I N E N T E < / s t r i n g > < / k e y > < v a l u e > < i n t > 1 1 6 < / i n t > < / v a l u e > < / i t e m > < i t e m > < k e y > < s t r i n g > M A D E I R A < / s t r i n g > < / k e y > < v a l u e > < i n t > 9 4 < / i n t > < / v a l u e > < / i t e m > < i t e m > < k e y > < s t r i n g > Q u a d r o 0 1   � r e a s . C O N T I N E N T E < / s t r i n g > < / k e y > < v a l u e > < i n t > 2 1 8 < / i n t > < / v a l u e > < / i t e m > < i t e m > < k e y > < s t r i n g > Q u a d r o 0 1   � r e a s . M A D E I R A < / s t r i n g > < / k e y > < v a l u e > < i n t > 1 9 6 < / i n t > < / v a l u e > < / i t e m > < i t e m > < k e y > < s t r i n g > Q u a d r o 0 1   C a b e � a s   N o r m a i s . C O N T I N E N T E < / s t r i n g > < / k e y > < v a l u e > < i n t > 2 8 8 < / i n t > < / v a l u e > < / i t e m > < i t e m > < k e y > < s t r i n g > Q u a d r o 0 1   C a b e � a s   N o r m a i s . M A D E I R A < / s t r i n g > < / k e y > < v a l u e > < i n t > 2 6 6 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 C O N T I N E N T E < / s t r i n g > < / k e y > < v a l u e > < i n t > 1 < / i n t > < / v a l u e > < / i t e m > < i t e m > < k e y > < s t r i n g > M A D E I R A < / s t r i n g > < / k e y > < v a l u e > < i n t > 2 < / i n t > < / v a l u e > < / i t e m > < i t e m > < k e y > < s t r i n g > Q u a d r o 0 1   � r e a s . C O N T I N E N T E < / s t r i n g > < / k e y > < v a l u e > < i n t > 3 < / i n t > < / v a l u e > < / i t e m > < i t e m > < k e y > < s t r i n g > Q u a d r o 0 1   � r e a s . M A D E I R A < / s t r i n g > < / k e y > < v a l u e > < i n t > 4 < / i n t > < / v a l u e > < / i t e m > < i t e m > < k e y > < s t r i n g > Q u a d r o 0 1   C a b e � a s   N o r m a i s . C O N T I N E N T E < / s t r i n g > < / k e y > < v a l u e > < i n t > 5 < / i n t > < / v a l u e > < / i t e m > < i t e m > < k e y > < s t r i n g > Q u a d r o 0 1   C a b e � a s   N o r m a i s . M A D E I R A 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C a n d i d a t u r a s C u l t u r a s _ 8 5 5 5 1 2 4 8 - b d f b - 4 0 4 7 - b a 8 4 - 7 e 5 4 d 7 c 8 f b c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 1 1 4 < / i n t > < / v a l u e > < / i t e m > < i t e m > < k e y > < s t r i n g > N D O _ D E S C R I C A O < / s t r i n g > < / k e y > < v a l u e > < i n t > 1 4 2 < / i n t > < / v a l u e > < / i t e m > < i t e m > < k e y > < s t r i n g > T I P O _ S U P E R F I C I E < / s t r i n g > < / k e y > < v a l u e > < i n t > 1 4 1 < / i n t > < / v a l u e > < / i t e m > < i t e m > < k e y > < s t r i n g > O C U P A _ S O L O < / s t r i n g > < / k e y > < v a l u e > < i n t > 1 1 9 < / i n t > < / v a l u e > < / i t e m > < i t e m > < k e y > < s t r i n g > G R U P O _ C U L T U R A < / s t r i n g > < / k e y > < v a l u e > < i n t > 1 4 2 < / i n t > < / v a l u e > < / i t e m > < i t e m > < k e y > < s t r i n g > N _ B E N < / s t r i n g > < / k e y > < v a l u e > < i n t > 7 8 < / i n t > < / v a l u e > < / i t e m > < i t e m > < k e y > < s t r i n g > O r d e m < / s t r i n g > < / k e y > < v a l u e > < i n t > 7 9 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 N D O _ D E S C R I C A O < / s t r i n g > < / k e y > < v a l u e > < i n t > 1 < / i n t > < / v a l u e > < / i t e m > < i t e m > < k e y > < s t r i n g > T I P O _ S U P E R F I C I E < / s t r i n g > < / k e y > < v a l u e > < i n t > 2 < / i n t > < / v a l u e > < / i t e m > < i t e m > < k e y > < s t r i n g > O C U P A _ S O L O < / s t r i n g > < / k e y > < v a l u e > < i n t > 3 < / i n t > < / v a l u e > < / i t e m > < i t e m > < k e y > < s t r i n g > G R U P O _ C U L T U R A < / s t r i n g > < / k e y > < v a l u e > < i n t > 4 < / i n t > < / v a l u e > < / i t e m > < i t e m > < k e y > < s t r i n g > N _ B E N < / s t r i n g > < / k e y > < v a l u e > < i n t > 5 < / i n t > < / v a l u e > < / i t e m > < i t e m > < k e y > < s t r i n g > O r d e m < / s t r i n g > < / k e y > < v a l u e > < i n t > 6 < / i n t > < / v a l u e > < / i t e m > < / C o l u m n D i s p l a y I n d e x > < C o l u m n F r o z e n   / > < C o l u m n C h e c k e d   / > < C o l u m n F i l t e r > < i t e m > < k e y > < s t r i n g > I N T _ C O D I G O < / s t r i n g > < / k e y > < v a l u e > < F i l t e r E x p r e s s i o n   x s i : n i l = " t r u e "   / > < / v a l u e > < / i t e m > < / C o l u m n F i l t e r > < S e l e c t i o n F i l t e r > < i t e m > < k e y > < s t r i n g > I N T _ C O D I G O < / s t r i n g > < / k e y > < v a l u e > < S e l e c t i o n F i l t e r   x s i : n i l = " t r u e "   / > < / v a l u e > < / i t e m > < / S e l e c t i o n F i l t e r > < F i l t e r P a r a m e t e r s > < i t e m > < k e y > < s t r i n g > I N T _ C O D I G O < / s t r i n g > < / k e y > < v a l u e > < C o m m a n d P a r a m e t e r s   / > < / v a l u e > < / i t e m > < / F i l t e r P a r a m e t e r s > < S o r t B y C o l u m n > O r d e m < / S o r t B y C o l u m n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X M L _ Q u a d r o 0 2   M A A _ 5 1 0 5 9 b 8 9 - 1 1 5 d - 4 3 a 8 - b 7 2 0 - 2 0 9 4 9 7 3 0 8 a 2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 6 6 < / H e i g h t > < / S a n d b o x E d i t o r . F o r m u l a B a r S t a t e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X M L _ Q u a d r o 0 3 _ 2 8 9 4 9 d 9 6 - 5 c 5 1 - 4 5 e d - 9 d 4 e - a 4 3 b f 5 5 7 b a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< / s t r i n g > < / k e y > < v a l u e > < i n t > 7 4 < / i n t > < / v a l u e > < / i t e m > < i t e m > < k e y > < s t r i n g > N U M _ C O D I G O < / s t r i n g > < / k e y > < v a l u e > < i n t > 1 2 4 < / i n t > < / v a l u e > < / i t e m > < i t e m > < k e y > < s t r i n g > R E G I A O < / s t r i n g > < / k e y > < v a l u e > < i n t > 8 3 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 V A R _ F I N < / s t r i n g > < / k e y > < v a l u e > < i n t > 8 9 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 N O V A _ R E G I A O < / s t r i n g > < / k e y > < v a l u e > < i n t > 1 2 7 < / i n t > < / v a l u e > < / i t e m > < i t e m > < k e y > < s t r i n g > N O V O _ N I V E L _ I I I < / s t r i n g > < / k e y > < v a l u e > < i n t > 1 3 7 < / i n t > < / v a l u e > < / i t e m > < i t e m > < k e y > < s t r i n g > N O V A _ C U L T U R A < / s t r i n g > < / k e y > < v a l u e > < i n t > 1 3 5 < / i n t > < / v a l u e > < / i t e m > < / C o l u m n W i d t h s > < C o l u m n D i s p l a y I n d e x > < i t e m > < k e y > < s t r i n g > T O T A L < / s t r i n g > < / k e y > < v a l u e > < i n t > 0 < / i n t > < / v a l u e > < / i t e m > < i t e m > < k e y > < s t r i n g > N U M _ C O D I G O < / s t r i n g > < / k e y > < v a l u e > < i n t > 1 < / i n t > < / v a l u e > < / i t e m > < i t e m > < k e y > < s t r i n g > R E G I A O < / s t r i n g > < / k e y > < v a l u e > < i n t > 2 < / i n t > < / v a l u e > < / i t e m > < i t e m > < k e y > < s t r i n g > C O D _ N I V E L _ I I I < / s t r i n g > < / k e y > < v a l u e > < i n t > 3 < / i n t > < / v a l u e > < / i t e m > < i t e m > < k e y > < s t r i n g > N I V E L _ I I I < / s t r i n g > < / k e y > < v a l u e > < i n t > 4 < / i n t > < / v a l u e > < / i t e m > < i t e m > < k e y > < s t r i n g > C U L _ C O D I G O < / s t r i n g > < / k e y > < v a l u e > < i n t > 5 < / i n t > < / v a l u e > < / i t e m > < i t e m > < k e y > < s t r i n g > C U L T U R A < / s t r i n g > < / k e y > < v a l u e > < i n t > 6 < / i n t > < / v a l u e > < / i t e m > < i t e m > < k e y > < s t r i n g > V A R _ F I N < / s t r i n g > < / k e y > < v a l u e > < i n t > 7 < / i n t > < / v a l u e > < / i t e m > < i t e m > < k e y > < s t r i n g > C A N D I D A T U R A S < / s t r i n g > < / k e y > < v a l u e > < i n t > 8 < / i n t > < / v a l u e > < / i t e m > < i t e m > < k e y > < s t r i n g > A R E A < / s t r i n g > < / k e y > < v a l u e > < i n t > 9 < / i n t > < / v a l u e > < / i t e m > < i t e m > < k e y > < s t r i n g > N O V A _ R E G I A O < / s t r i n g > < / k e y > < v a l u e > < i n t > 1 0 < / i n t > < / v a l u e > < / i t e m > < i t e m > < k e y > < s t r i n g > N O V O _ N I V E L _ I I I < / s t r i n g > < / k e y > < v a l u e > < i n t > 1 1 < / i n t > < / v a l u e > < / i t e m > < i t e m > < k e y > < s t r i n g > N O V A _ C U L T U R A 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Q u a d r o 0 7 _ d 5 7 5 f c b 3 - c 3 c 0 - 4 b b 0 - 9 1 2 8 - 2 6 d 2 1 7 d e 0 e 7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 C O D _ E N T I D A D E < / s t r i n g > < / k e y > < v a l u e > < i n t > 1 3 2 < / i n t > < / v a l u e > < / i t e m > < i t e m > < k e y > < s t r i n g > U O R _ D E S _ U N I _ O R G < / s t r i n g > < / k e y > < v a l u e > < i n t > 1 5 7 < / i n t > < / v a l u e > < / i t e m > < i t e m > < k e y > < s t r i n g > N U M _ C O D I G O < / s t r i n g > < / k e y > < v a l u e > < i n t > 1 2 4 < / i n t > < / v a l u e > < / i t e m > < i t e m > < k e y > < s t r i n g > R E G I A O < / s t r i n g > < / k e y > < v a l u e > < i n t > 8 3 < / i n t > < / v a l u e > < / i t e m > < i t e m > < k e y > < s t r i n g > S U B M E T I D A S < / s t r i n g > < / k e y > < v a l u e > < i n t > 1 1 5 < / i n t > < / v a l u e > < / i t e m > < i t e m > < k e y > < s t r i n g > C A M P A N H A < / s t r i n g > < / k e y > < v a l u e > < i n t > 1 0 9 < / i n t > < / v a l u e > < / i t e m > < i t e m > < k e y > < s t r i n g > V a r _ c a n d < / s t r i n g > < / k e y > < v a l u e > < i n t > 9 2 < / i n t > < / v a l u e > < / i t e m > < / C o l u m n W i d t h s > < C o l u m n D i s p l a y I n d e x > < i t e m > < k e y > < s t r i n g > C O D _ E N T I D A D E < / s t r i n g > < / k e y > < v a l u e > < i n t > 0 < / i n t > < / v a l u e > < / i t e m > < i t e m > < k e y > < s t r i n g > U O R _ D E S _ U N I _ O R G < / s t r i n g > < / k e y > < v a l u e > < i n t > 1 < / i n t > < / v a l u e > < / i t e m > < i t e m > < k e y > < s t r i n g > N U M _ C O D I G O < / s t r i n g > < / k e y > < v a l u e > < i n t > 2 < / i n t > < / v a l u e > < / i t e m > < i t e m > < k e y > < s t r i n g > R E G I A O < / s t r i n g > < / k e y > < v a l u e > < i n t > 3 < / i n t > < / v a l u e > < / i t e m > < i t e m > < k e y > < s t r i n g > S U B M E T I D A S < / s t r i n g > < / k e y > < v a l u e > < i n t > 4 < / i n t > < / v a l u e > < / i t e m > < i t e m > < k e y > < s t r i n g > C A M P A N H A < / s t r i n g > < / k e y > < v a l u e > < i n t > 5 < / i n t > < / v a l u e > < / i t e m > < i t e m > < k e y > < s t r i n g > V a r _ c a n d 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31.xml>��< ? x m l   v e r s i o n = " 1 . 0 "   e n c o d i n g = " U T F - 1 6 " ? > < G e m i n i   x m l n s = " h t t p : / / g e m i n i / p i v o t c u s t o m i z a t i o n / T a b l e X M L _ N U T 2 _ c 3 e 8 6 9 9 e - b 8 1 e - 4 9 6 b - a 5 4 a - 8 d 2 3 1 3 a 3 3 e 3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 N D O _ C O D I G O < / s t r i n g > < / k e y > < v a l u e > < i n t > 1 2 2 < / i n t > < / v a l u e > < / i t e m > < i t e m > < k e y > < s t r i n g > N D O _ D E S C R I C A O < / s t r i n g > < / k e y > < v a l u e > < i n t > 1 4 2 < / i n t > < / v a l u e > < / i t e m > < / C o l u m n W i d t h s > < C o l u m n D i s p l a y I n d e x > < i t e m > < k e y > < s t r i n g > N D O _ C O D I G O < / s t r i n g > < / k e y > < v a l u e > < i n t > 0 < / i n t > < / v a l u e > < / i t e m > < i t e m > < k e y > < s t r i n g > N D O _ D E S C R I C A O 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T a b l e X M L _ Q u a d r o 1 0 _ c 6 9 5 4 7 a 0 - b 9 e d - 4 3 8 3 - 9 d e 5 - 6 b b 8 e b 3 d 3 a c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 E N T I D A D E < / s t r i n g > < / k e y > < v a l u e > < i n t > 9 8 < / i n t > < / v a l u e > < / i t e m > < i t e m > < k e y > < s t r i n g > A C C A O < / s t r i n g > < / k e y > < v a l u e > < i n t > 8 0 < / i n t > < / v a l u e > < / i t e m > < i t e m > < k e y > < s t r i n g > T O T A L _ A C C A O < / s t r i n g > < / k e y > < v a l u e > < i n t > 1 2 5 < / i n t > < / v a l u e > < / i t e m > < i t e m > < k e y > < s t r i n g > A L T E R A R _ O C U P A C A O < / s t r i n g > < / k e y > < v a l u e > < i n t > 1 6 6 < / i n t > < / v a l u e > < / i t e m > < i t e m > < k e y > < s t r i n g > A L T E R A R _ E L E G I B I L I D A D E < / s t r i n g > < / k e y > < v a l u e > < i n t > 1 8 5 < / i n t > < / v a l u e > < / i t e m > < i t e m > < k e y > < s t r i n g > Q u a d r o 1 0 a . D E S C _ A C C A O < / s t r i n g > < / k e y > < v a l u e > < i n t > 2 8 6 < / i n t > < / v a l u e > < / i t e m > < i t e m > < k e y > < s t r i n g > Q u a d r o 1 0 a . N _ P A R _ B A L < / s t r i n g > < / k e y > < v a l u e > < i n t > 1 7 8 < / i n t > < / v a l u e > < / i t e m > < i t e m > < k e y > < s t r i n g > Q u a d r o 1 0 a . A L T E R A R _ O C U P A C A O < / s t r i n g > < / k e y > < v a l u e > < i n t > 2 3 7 < / i n t > < / v a l u e > < / i t e m > < i t e m > < k e y > < s t r i n g > Q u a d r o 1 0 a . A L T E R A R _ E L E G I B I L I D A D E < / s t r i n g > < / k e y > < v a l u e > < i n t > 2 5 6 < / i n t > < / v a l u e > < / i t e m > < i t e m > < k e y > < s t r i n g > Q u a d r o 1 0 c . D E S C _ E N T I D A D E < / s t r i n g > < / k e y > < v a l u e > < i n t > 2 0 6 < / i n t > < / v a l u e > < / i t e m > < i t e m > < k e y > < s t r i n g > Q u a d r o 1 0 c . N _ P A R _ B A L < / s t r i n g > < / k e y > < v a l u e > < i n t > 1 7 7 < / i n t > < / v a l u e > < / i t e m > < i t e m > < k e y > < s t r i n g > Q u a d r o 1 0 c . N _ R E Q < / s t r i n g > < / k e y > < v a l u e > < i n t > 1 4 8 < / i n t > < / v a l u e > < / i t e m > < / C o l u m n W i d t h s > < C o l u m n D i s p l a y I n d e x > < i t e m > < k e y > < s t r i n g > E N T I D A D E < / s t r i n g > < / k e y > < v a l u e > < i n t > 0 < / i n t > < / v a l u e > < / i t e m > < i t e m > < k e y > < s t r i n g > A C C A O < / s t r i n g > < / k e y > < v a l u e > < i n t > 1 < / i n t > < / v a l u e > < / i t e m > < i t e m > < k e y > < s t r i n g > T O T A L _ A C C A O < / s t r i n g > < / k e y > < v a l u e > < i n t > 2 < / i n t > < / v a l u e > < / i t e m > < i t e m > < k e y > < s t r i n g > A L T E R A R _ O C U P A C A O < / s t r i n g > < / k e y > < v a l u e > < i n t > 3 < / i n t > < / v a l u e > < / i t e m > < i t e m > < k e y > < s t r i n g > A L T E R A R _ E L E G I B I L I D A D E < / s t r i n g > < / k e y > < v a l u e > < i n t > 4 < / i n t > < / v a l u e > < / i t e m > < i t e m > < k e y > < s t r i n g > Q u a d r o 1 0 a . D E S C _ A C C A O < / s t r i n g > < / k e y > < v a l u e > < i n t > 5 < / i n t > < / v a l u e > < / i t e m > < i t e m > < k e y > < s t r i n g > Q u a d r o 1 0 a . N _ P A R _ B A L < / s t r i n g > < / k e y > < v a l u e > < i n t > 6 < / i n t > < / v a l u e > < / i t e m > < i t e m > < k e y > < s t r i n g > Q u a d r o 1 0 a . A L T E R A R _ O C U P A C A O < / s t r i n g > < / k e y > < v a l u e > < i n t > 7 < / i n t > < / v a l u e > < / i t e m > < i t e m > < k e y > < s t r i n g > Q u a d r o 1 0 a . A L T E R A R _ E L E G I B I L I D A D E < / s t r i n g > < / k e y > < v a l u e > < i n t > 8 < / i n t > < / v a l u e > < / i t e m > < i t e m > < k e y > < s t r i n g > Q u a d r o 1 0 c . D E S C _ E N T I D A D E < / s t r i n g > < / k e y > < v a l u e > < i n t > 9 < / i n t > < / v a l u e > < / i t e m > < i t e m > < k e y > < s t r i n g > Q u a d r o 1 0 c . N _ P A R _ B A L < / s t r i n g > < / k e y > < v a l u e > < i n t > 1 0 < / i n t > < / v a l u e > < / i t e m > < i t e m > < k e y > < s t r i n g > Q u a d r o 1 0 c . N _ R E Q 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 P e s s o a s _ a 3 3 2 1 2 e 9 - 0 d 0 b - 4 b c 4 - 9 3 3 2 - c 8 4 0 6 6 0 e 9 c a 5 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 E x p l o r a c o e s _ c d a 1 d 7 b e - f 2 c f - 4 e b d - 9 f 7 c - a 4 1 d f e 4 0 5 0 9 8 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 A r e a s C u l t u r a s _ b 4 8 1 4 7 6 0 - 9 4 f b - 4 0 1 8 - a 9 0 f - c 1 a f 6 3 f e 4 f a 9 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 I n t e r v e n c o e s _ 2 7 f f c f 5 1 - f 2 c a - 4 3 a a - a 4 3 0 - d 1 f 0 5 1 b d 8 f 1 8 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 C a n d i d a t u r a s _ 9 1 1 2 c d b 9 - 4 6 f 6 - 4 0 6 1 - 8 f 2 a - 6 c 2 1 7 a b 4 8 5 4 d 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 N U T 2 _ c 3 e 8 6 9 9 e - b 8 1 e - 4 9 6 b - a 5 4 a - 8 d 2 3 1 3 a 3 3 e 3 4 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 C a n d i d a t u r a s C u l t u r a s _ e 9 5 7 9 c 3 7 - 2 3 3 6 - 4 9 1 7 - 9 0 c d - f e 2 c 1 f e 4 0 e 0 e 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T a b l e O r d e r " > < C u s t o m C o n t e n t > < ! [ C D A T A [ P e s s o a s _ a 3 3 2 1 2 e 9 - 0 d 0 b - 4 b c 4 - 9 3 3 2 - c 8 4 0 6 6 0 e 9 c a 5 , E x p l o r a c o e s _ c d a 1 d 7 b e - f 2 c f - 4 e b d - 9 f 7 c - a 4 1 d f e 4 0 5 0 9 8 , A r e a s C u l t u r a s _ b 4 8 1 4 7 6 0 - 9 4 f b - 4 0 1 8 - a 9 0 f - c 1 a f 6 3 f e 4 f a 9 , I n t e r v e n c o e s _ 2 7 f f c f 5 1 - f 2 c a - 4 3 a a - a 4 3 0 - d 1 f 0 5 1 b d 8 f 1 8 , C a n d i d a t u r a s _ 9 1 1 2 c d b 9 - 4 6 f 6 - 4 0 6 1 - 8 f 2 a - 6 c 2 1 7 a b 4 8 5 4 d , N U T 2 _ c 3 e 8 6 9 9 e - b 8 1 e - 4 9 6 b - a 5 4 a - 8 d 2 3 1 3 a 3 3 e 3 4 , C a n d i d a t u r a s C u l t u r a s _ e 9 5 7 9 c 3 7 - 2 3 3 6 - 4 9 1 7 - 9 0 c d - f e 2 c 1 f e 4 0 e 0 e ] ] > < / C u s t o m C o n t e n t > < / G e m i n i > 
</file>

<file path=customXml/item35.xml>��< ? x m l   v e r s i o n = " 1 . 0 "   e n c o d i n g = " U T F - 1 6 " ? > < G e m i n i   x m l n s = " h t t p : / / g e m i n i / p i v o t c u s t o m i z a t i o n / T a b l e X M L _ Q u a d r o 0 2 _ 1 b 6 3 9 a 6 9 - 0 b f 8 - 4 3 e 8 - 9 1 5 0 - 4 8 2 1 3 b d 6 2 7 6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 C L A S S I F I C A C A O < / s t r i n g > < / k e y > < v a l u e > < i n t > 1 3 2 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 T I P O < / s t r i n g > < / k e y > < v a l u e > < i n t > 6 5 < / i n t > < / v a l u e > < / i t e m > < i t e m > < k e y > < s t r i n g > D R A P < / s t r i n g > < / k e y > < v a l u e > < i n t > 7 0 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 C L A S S I F I C A C A O < / s t r i n g > < / k e y > < v a l u e > < i n t > 1 < / i n t > < / v a l u e > < / i t e m > < i t e m > < k e y > < s t r i n g > D R A _ C O D I G O < / s t r i n g > < / k e y > < v a l u e > < i n t > 2 < / i n t > < / v a l u e > < / i t e m > < i t e m > < k e y > < s t r i n g > C O D _ N I V E L _ I < / s t r i n g > < / k e y > < v a l u e > < i n t > 3 < / i n t > < / v a l u e > < / i t e m > < i t e m > < k e y > < s t r i n g > N I V E L _ I < / s t r i n g > < / k e y > < v a l u e > < i n t > 4 < / i n t > < / v a l u e > < / i t e m > < i t e m > < k e y > < s t r i n g > C O D _ N I V E L _ I I < / s t r i n g > < / k e y > < v a l u e > < i n t > 5 < / i n t > < / v a l u e > < / i t e m > < i t e m > < k e y > < s t r i n g > N I V E L _ I I < / s t r i n g > < / k e y > < v a l u e > < i n t > 6 < / i n t > < / v a l u e > < / i t e m > < i t e m > < k e y > < s t r i n g > C O D _ N I V E L _ I I I < / s t r i n g > < / k e y > < v a l u e > < i n t > 7 < / i n t > < / v a l u e > < / i t e m > < i t e m > < k e y > < s t r i n g > N I V E L _ I I I < / s t r i n g > < / k e y > < v a l u e > < i n t > 8 < / i n t > < / v a l u e > < / i t e m > < i t e m > < k e y > < s t r i n g > C U L _ C O D I G O < / s t r i n g > < / k e y > < v a l u e > < i n t > 9 < / i n t > < / v a l u e > < / i t e m > < i t e m > < k e y > < s t r i n g > C U L T U R A < / s t r i n g > < / k e y > < v a l u e > < i n t > 1 0 < / i n t > < / v a l u e > < / i t e m > < i t e m > < k e y > < s t r i n g > C A N D I D A T U R A S < / s t r i n g > < / k e y > < v a l u e > < i n t > 1 1 < / i n t > < / v a l u e > < / i t e m > < i t e m > < k e y > < s t r i n g > A R E A < / s t r i n g > < / k e y > < v a l u e > < i n t > 1 2 < / i n t > < / v a l u e > < / i t e m > < i t e m > < k e y > < s t r i n g > T I P O < / s t r i n g > < / k e y > < v a l u e > < i n t > 1 3 < / i n t > < / v a l u e > < / i t e m > < i t e m > < k e y > < s t r i n g > D R A P 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T a b l e X M L _ Q u a d r o 0 6 _ a e b 7 1 3 a e - 1 c 2 4 - 4 c 0 5 - 8 9 a f - f f 3 1 2 3 a 0 4 e 7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 C A M P A N H A < / s t r i n g > < / k e y > < v a l u e > < i n t > 1 0 9 < / i n t > < / v a l u e > < / i t e m > < i t e m > < k e y > < s t r i n g > D R A _ C O D I G O < / s t r i n g > < / k e y > < v a l u e > < i n t > 1 1 9 < / i n t > < / v a l u e > < / i t e m > < i t e m > < k e y > < s t r i n g > D R A _ D E S _ D R A < / s t r i n g > < / k e y > < v a l u e > < i n t > 1 2 5 < / i n t > < / v a l u e > < / i t e m > < i t e m > < k e y > < s t r i n g > C A N D I D A T U R A S < / s t r i n g > < / k e y > < v a l u e > < i n t > 1 3 3 < / i n t > < / v a l u e > < / i t e m > < i t e m > < k e y > < s t r i n g > A J U D A < / s t r i n g > < / k e y > < v a l u e > < i n t > 7 7 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 V a r _ c a n d < / s t r i n g > < / k e y > < v a l u e > < i n t > 9 2 < / i n t > < / v a l u e > < / i t e m > < i t e m > < k e y > < s t r i n g > V a r _ a r e a < / s t r i n g > < / k e y > < v a l u e > < i n t > 9 0 < / i n t > < / v a l u e > < / i t e m > < i t e m > < k e y > < s t r i n g > V a r _ c n < / s t r i n g > < / k e y > < v a l u e > < i n t > 7 7 < / i n t > < / v a l u e > < / i t e m > < / C o l u m n W i d t h s > < C o l u m n D i s p l a y I n d e x > < i t e m > < k e y > < s t r i n g > C A M P A N H A 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 D R A _ D E S _ D R A 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 A J U D A < / s t r i n g > < / k e y > < v a l u e > < i n t > 4 < / i n t > < / v a l u e > < / i t e m > < i t e m > < k e y > < s t r i n g > A R E A < / s t r i n g > < / k e y > < v a l u e > < i n t > 5 < / i n t > < / v a l u e > < / i t e m > < i t e m > < k e y > < s t r i n g > C N < / s t r i n g > < / k e y > < v a l u e > < i n t > 6 < / i n t > < / v a l u e > < / i t e m > < i t e m > < k e y > < s t r i n g > V a r _ c a n d < / s t r i n g > < / k e y > < v a l u e > < i n t > 7 < / i n t > < / v a l u e > < / i t e m > < i t e m > < k e y > < s t r i n g > V a r _ a r e a < / s t r i n g > < / k e y > < v a l u e > < i n t > 8 < / i n t > < / v a l u e > < / i t e m > < i t e m > < k e y > < s t r i n g > V a r _ c n 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 2 0 2 4 - 0 9 - 1 2 T 1 0 : 1 8 : 3 5 . 7 9 5 5 0 0 5 + 0 1 : 0 0 < / L a s t P r o c e s s e d T i m e > < / D a t a M o d e l i n g S a n d b o x . S e r i a l i z e d S a n d b o x E r r o r C a c h e > ] ] > < / C u s t o m C o n t e n t > < / G e m i n i > 
</file>

<file path=customXml/item3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9.xml>��< ? x m l   v e r s i o n = " 1 . 0 "   e n c o d i n g = " U T F - 1 6 " ? > < G e m i n i   x m l n s = " h t t p : / / g e m i n i / p i v o t c u s t o m i z a t i o n / 2 3 0 2 f a e b - a 2 b 9 - 4 c c d - 9 1 e 3 - 0 4 5 b c d 5 d d d 9 a " > < C u s t o m C o n t e n t > < ! [ C D A T A [ < ? x m l   v e r s i o n = " 1 . 0 "   e n c o d i n g = " u t f - 1 6 " ? > < S e t t i n g s > < C a l c u l a t e d F i e l d s > < i t e m > < M e a s u r e N a m e > D i a s C a m p a n h a < / M e a s u r e N a m e > < D i s p l a y N a m e > D i a s C a m p a n h a 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Q u a d r o 0 2   R P B _ 3 e 7 f 6 b 3 a - 6 3 c 5 - 4 1 d 5 - a c b 8 - 0 5 8 9 4 9 3 e 4 b b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T a b l e X M L _ Q u a d r o 0 1 _ c b 3 7 8 6 0 f - e 0 0 1 - 4 7 9 8 - a 6 0 6 - b 9 1 2 9 4 b 6 6 6 6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 A J U _ N O M E < / s t r i n g > < / k e y > < v a l u e > < i n t > 1 0 5 < / i n t > < / v a l u e > < / i t e m > < i t e m > < k e y > < s t r i n g > R E G _ C O D I G O < / s t r i n g > < / k e y > < v a l u e > < i n t > 1 1 7 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 R E G I A O < / s t r i n g > < / k e y > < v a l u e > < i n t > 8 3 < / i n t > < / v a l u e > < / i t e m > < i t e m > < k e y > < s t r i n g > C A N D 2 1 < / s t r i n g > < / k e y > < v a l u e > < i n t > 8 6 < / i n t > < / v a l u e > < / i t e m > < i t e m > < k e y > < s t r i n g > A R E A 2 1 < / s t r i n g > < / k e y > < v a l u e > < i n t > 8 3 < / i n t > < / v a l u e > < / i t e m > < i t e m > < k e y > < s t r i n g > C N 2 1 < / s t r i n g > < / k e y > < v a l u e > < i n t > 6 8 < / i n t > < / v a l u e > < / i t e m > < i t e m > < k e y > < s t r i n g > C o m p C a n d < / s t r i n g > < / k e y > < v a l u e > < i n t > 1 0 3 < / i n t > < / v a l u e > < / i t e m > < i t e m > < k e y > < s t r i n g > C o m p A r e a < / s t r i n g > < / k e y > < v a l u e > < i n t > 1 0 1 < / i n t > < / v a l u e > < / i t e m > < i t e m > < k e y > < s t r i n g > C o m p C N < / s t r i n g > < / k e y > < v a l u e > < i n t > 9 0 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 A J U _ N O M E 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 A R E A < / s t r i n g > < / k e y > < v a l u e > < i n t > 4 < / i n t > < / v a l u e > < / i t e m > < i t e m > < k e y > < s t r i n g > C N < / s t r i n g > < / k e y > < v a l u e > < i n t > 5 < / i n t > < / v a l u e > < / i t e m > < i t e m > < k e y > < s t r i n g > R E G I A O < / s t r i n g > < / k e y > < v a l u e > < i n t > 6 < / i n t > < / v a l u e > < / i t e m > < i t e m > < k e y > < s t r i n g > C A N D 2 1 < / s t r i n g > < / k e y > < v a l u e > < i n t > 7 < / i n t > < / v a l u e > < / i t e m > < i t e m > < k e y > < s t r i n g > A R E A 2 1 < / s t r i n g > < / k e y > < v a l u e > < i n t > 8 < / i n t > < / v a l u e > < / i t e m > < i t e m > < k e y > < s t r i n g > C N 2 1 < / s t r i n g > < / k e y > < v a l u e > < i n t > 9 < / i n t > < / v a l u e > < / i t e m > < i t e m > < k e y > < s t r i n g > C o m p C a n d < / s t r i n g > < / k e y > < v a l u e > < i n t > 1 0 < / i n t > < / v a l u e > < / i t e m > < i t e m > < k e y > < s t r i n g > C o m p A r e a < / s t r i n g > < / k e y > < v a l u e > < i n t > 1 1 < / i n t > < / v a l u e > < / i t e m > < i t e m > < k e y > < s t r i n g > C o m p C N 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 Q u a d r o 0 5 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 Q u a d r o 0 5 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 S U B M E T I D A S < / K e y > < / D i a g r a m O b j e c t K e y > < D i a g r a m O b j e c t K e y > < K e y > M e a s u r e s \ S o m a   d e   S U B M E T I D A S \ T a g I n f o \ F � r m u l a < / K e y > < / D i a g r a m O b j e c t K e y > < D i a g r a m O b j e c t K e y > < K e y > M e a s u r e s \ S o m a   d e   S U B M E T I D A S \ T a g I n f o \ V a l o r < / K e y > < / D i a g r a m O b j e c t K e y > < D i a g r a m O b j e c t K e y > < K e y > M e a s u r e s \ S o m a   d e   A R E A   6 < / K e y > < / D i a g r a m O b j e c t K e y > < D i a g r a m O b j e c t K e y > < K e y > M e a s u r e s \ S o m a   d e   A R E A   6 \ T a g I n f o \ F � r m u l a < / K e y > < / D i a g r a m O b j e c t K e y > < D i a g r a m O b j e c t K e y > < K e y > M e a s u r e s \ S o m a   d e   A R E A   6 \ T a g I n f o \ V a l o r < / K e y > < / D i a g r a m O b j e c t K e y > < D i a g r a m O b j e c t K e y > < K e y > M e a s u r e s \ S o m a   d e   C N   2 < / K e y > < / D i a g r a m O b j e c t K e y > < D i a g r a m O b j e c t K e y > < K e y > M e a s u r e s \ S o m a   d e   C N   2 \ T a g I n f o \ F � r m u l a < / K e y > < / D i a g r a m O b j e c t K e y > < D i a g r a m O b j e c t K e y > < K e y > M e a s u r e s \ S o m a   d e   C N   2 \ T a g I n f o \ V a l o r < / K e y > < / D i a g r a m O b j e c t K e y > < D i a g r a m O b j e c t K e y > < K e y > C o l u m n s \ O P E _ C O D I G O < / K e y > < / D i a g r a m O b j e c t K e y > < D i a g r a m O b j e c t K e y > < K e y > C o l u m n s \ O P E _ D E S C R I C A O < / K e y > < / D i a g r a m O b j e c t K e y > < D i a g r a m O b j e c t K e y > < K e y > C o l u m n s \ R E G _ C O D I G O < / K e y > < / D i a g r a m O b j e c t K e y > < D i a g r a m O b j e c t K e y > < K e y > C o l u m n s \ S U B M E T I D A S 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 C o l u m n s \ R E G I A O < / K e y > < / D i a g r a m O b j e c t K e y > < D i a g r a m O b j e c t K e y > < K e y > C o l u m n s \ O r d e m < / K e y > < / D i a g r a m O b j e c t K e y > < D i a g r a m O b j e c t K e y > < K e y > L i n k s \ & l t ; C o l u m n s \ S o m a   d e   S U B M E T I D A S & g t ; - & l t ; M e a s u r e s \ S U B M E T I D A S & g t ; < / K e y > < / D i a g r a m O b j e c t K e y > < D i a g r a m O b j e c t K e y > < K e y > L i n k s \ & l t ; C o l u m n s \ S o m a   d e   S U B M E T I D A S & g t ; - & l t ; M e a s u r e s \ S U B M E T I D A S & g t ; \ C O L U M N < / K e y > < / D i a g r a m O b j e c t K e y > < D i a g r a m O b j e c t K e y > < K e y > L i n k s \ & l t ; C o l u m n s \ S o m a   d e   S U B M E T I D A S & g t ; - & l t ; M e a s u r e s \ S U B M E T I D A S & g t ; \ M E A S U R E < / K e y > < / D i a g r a m O b j e c t K e y > < D i a g r a m O b j e c t K e y > < K e y > L i n k s \ & l t ; C o l u m n s \ S o m a   d e   A R E A   6 & g t ; - & l t ; M e a s u r e s \ A R E A & g t ; < / K e y > < / D i a g r a m O b j e c t K e y > < D i a g r a m O b j e c t K e y > < K e y > L i n k s \ & l t ; C o l u m n s \ S o m a   d e   A R E A   6 & g t ; - & l t ; M e a s u r e s \ A R E A & g t ; \ C O L U M N < / K e y > < / D i a g r a m O b j e c t K e y > < D i a g r a m O b j e c t K e y > < K e y > L i n k s \ & l t ; C o l u m n s \ S o m a   d e   A R E A   6 & g t ; - & l t ; M e a s u r e s \ A R E A & g t ; \ M E A S U R E < / K e y > < / D i a g r a m O b j e c t K e y > < D i a g r a m O b j e c t K e y > < K e y > L i n k s \ & l t ; C o l u m n s \ S o m a   d e   C N   2 & g t ; - & l t ; M e a s u r e s \ C N & g t ; < / K e y > < / D i a g r a m O b j e c t K e y > < D i a g r a m O b j e c t K e y > < K e y > L i n k s \ & l t ; C o l u m n s \ S o m a   d e   C N   2 & g t ; - & l t ; M e a s u r e s \ C N & g t ; \ C O L U M N < / K e y > < / D i a g r a m O b j e c t K e y > < D i a g r a m O b j e c t K e y > < K e y > L i n k s \ & l t ; C o l u m n s \ S o m a   d e   C N   2 & g t ; - & l t ; M e a s u r e s \ C N & g t ; \ M E A S U R E 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 S U B M E T I D A S 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 S U B M E T I D A S \ T a g I n f o \ F � r m u l a 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 S U B M E T I D A S \ T a g I n f o \ V a l o r 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 6 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 C o l u m n s \ O P E _ C O D I G O 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 C o l u m n s \ O P E _ D E S C R I C A O 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 S U B M E T I D A S & g t ; - & l t ; M e a s u r e s \ S U B M E T I D A S & g t ; 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 S U B M E T I D A S & g t ; - & l t ; M e a s u r e s \ S U B M E T I D A S & g t ; \ C O L U M N 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 S U B M E T I D A S & g t ; - & l t ; M e a s u r e s \ S U B M E T I D A S & g t ; \ M E A S U R E 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 G r a f i c o s M o d e l o T 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 G r a f i c o s M o d e l o T 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 N _ C O M U N I C A C O E S < / K e y > < / D i a g r a m O b j e c t K e y > < D i a g r a m O b j e c t K e y > < K e y > M e a s u r e s \ S o m a   d e   N _ C O M U N I C A C O E S \ T a g I n f o \ F � r m u l a < / K e y > < / D i a g r a m O b j e c t K e y > < D i a g r a m O b j e c t K e y > < K e y > M e a s u r e s \ S o m a   d e   N _ C O M U N I C A C O E S \ T a g I n f o \ V a l o r < / K e y > < / D i a g r a m O b j e c t K e y > < D i a g r a m O b j e c t K e y > < K e y > M e a s u r e s \ S o m a   d e   D I R E I T O S < / K e y > < / D i a g r a m O b j e c t K e y > < D i a g r a m O b j e c t K e y > < K e y > M e a s u r e s \ S o m a   d e   D I R E I T O S \ T a g I n f o \ F � r m u l a < / K e y > < / D i a g r a m O b j e c t K e y > < D i a g r a m O b j e c t K e y > < K e y > M e a s u r e s \ S o m a   d e   D I R E I T O S \ T a g I n f o \ V a l o r < / K e y > < / D i a g r a m O b j e c t K e y > < D i a g r a m O b j e c t K e y > < K e y > M e a s u r e s \ S o m a   d e   A R E A   5 < / K e y > < / D i a g r a m O b j e c t K e y > < D i a g r a m O b j e c t K e y > < K e y > M e a s u r e s \ S o m a   d e   A R E A   5 \ T a g I n f o \ F � r m u l a < / K e y > < / D i a g r a m O b j e c t K e y > < D i a g r a m O b j e c t K e y > < K e y > M e a s u r e s \ S o m a   d e   A R E A   5 \ T a g I n f o \ V a l o r < / K e y > < / D i a g r a m O b j e c t K e y > < D i a g r a m O b j e c t K e y > < K e y > C o l u m n s \ C M T _ D E S _ T I P _ T R F < / K e y > < / D i a g r a m O b j e c t K e y > < D i a g r a m O b j e c t K e y > < K e y > C o l u m n s \ M E D I D A < / K e y > < / D i a g r a m O b j e c t K e y > < D i a g r a m O b j e c t K e y > < K e y > C o l u m n s \ N _ C O M U N I C A C O E S < / K e y > < / D i a g r a m O b j e c t K e y > < D i a g r a m O b j e c t K e y > < K e y > C o l u m n s \ N _ C E D < / K e y > < / D i a g r a m O b j e c t K e y > < D i a g r a m O b j e c t K e y > < K e y > C o l u m n s \ N _ C E S < / K e y > < / D i a g r a m O b j e c t K e y > < D i a g r a m O b j e c t K e y > < K e y > C o l u m n s \ D I R E I T O S < / K e y > < / D i a g r a m O b j e c t K e y > < D i a g r a m O b j e c t K e y > < K e y > C o l u m n s \ M O N T A N T E < / K e y > < / D i a g r a m O b j e c t K e y > < D i a g r a m O b j e c t K e y > < K e y > C o l u m n s \ A R E A < / K e y > < / D i a g r a m O b j e c t K e y > < D i a g r a m O b j e c t K e y > < K e y > C o l u m n s \ A J U D A < / K e y > < / D i a g r a m O b j e c t K e y > < D i a g r a m O b j e c t K e y > < K e y > L i n k s \ & l t ; C o l u m n s \ S o m a   d e   N _ C O M U N I C A C O E S & g t ; - & l t ; M e a s u r e s \ N _ C O M U N I C A C O E S & g t ; < / K e y > < / D i a g r a m O b j e c t K e y > < D i a g r a m O b j e c t K e y > < K e y > L i n k s \ & l t ; C o l u m n s \ S o m a   d e   N _ C O M U N I C A C O E S & g t ; - & l t ; M e a s u r e s \ N _ C O M U N I C A C O E S & g t ; \ C O L U M N < / K e y > < / D i a g r a m O b j e c t K e y > < D i a g r a m O b j e c t K e y > < K e y > L i n k s \ & l t ; C o l u m n s \ S o m a   d e   N _ C O M U N I C A C O E S & g t ; - & l t ; M e a s u r e s \ N _ C O M U N I C A C O E S & g t ; \ M E A S U R E < / K e y > < / D i a g r a m O b j e c t K e y > < D i a g r a m O b j e c t K e y > < K e y > L i n k s \ & l t ; C o l u m n s \ S o m a   d e   D I R E I T O S & g t ; - & l t ; M e a s u r e s \ D I R E I T O S & g t ; < / K e y > < / D i a g r a m O b j e c t K e y > < D i a g r a m O b j e c t K e y > < K e y > L i n k s \ & l t ; C o l u m n s \ S o m a   d e   D I R E I T O S & g t ; - & l t ; M e a s u r e s \ D I R E I T O S & g t ; \ C O L U M N < / K e y > < / D i a g r a m O b j e c t K e y > < D i a g r a m O b j e c t K e y > < K e y > L i n k s \ & l t ; C o l u m n s \ S o m a   d e   D I R E I T O S & g t ; - & l t ; M e a s u r e s \ D I R E I T O S & g t ; \ M E A S U R E < / K e y > < / D i a g r a m O b j e c t K e y > < D i a g r a m O b j e c t K e y > < K e y > L i n k s \ & l t ; C o l u m n s \ S o m a   d e   A R E A   5 & g t ; - & l t ; M e a s u r e s \ A R E A & g t ; < / K e y > < / D i a g r a m O b j e c t K e y > < D i a g r a m O b j e c t K e y > < K e y > L i n k s \ & l t ; C o l u m n s \ S o m a   d e   A R E A   5 & g t ; - & l t ; M e a s u r e s \ A R E A & g t ; \ C O L U M N < / K e y > < / D i a g r a m O b j e c t K e y > < D i a g r a m O b j e c t K e y > < K e y > L i n k s \ & l t ; C o l u m n s \ S o m a   d e   A R E A   5 & g t ; - & l t ; M e a s u r e s \ A R E A & g t ; \ M E A S U R E 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 N _ C O M U N I C A C O E S 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 N _ C O M U N I C A C O E S \ T a g I n f o \ F � r m u l a 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 N _ C O M U N I C A C O E S \ T a g I n f o \ V a l o r 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 D I R E I T O S 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 D I R E I T O S \ T a g I n f o \ F � r m u l a 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 D I R E I T O S \ T a g I n f o \ V a l o r 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 5 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 C o l u m n s \ C M T _ D E S _ T I P _ T R F 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 C o l u m n s \ M E D I D A 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 C o l u m n s \ N _ C O M U N I C A C O E S 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 C o l u m n s \ N _ C E D 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 C o l u m n s \ N _ C E S 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 C o l u m n s \ D I R E I T O S 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 N _ C O M U N I C A C O E S & g t ; - & l t ; M e a s u r e s \ N _ C O M U N I C A C O E S & g t ; 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 N _ C O M U N I C A C O E S & g t ; - & l t ; M e a s u r e s \ N _ C O M U N I C A C O E S & g t ; \ C O L U M N 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 N _ C O M U N I C A C O E S & g t ; - & l t ; M e a s u r e s \ N _ C O M U N I C A C O E S & g t ; \ M E A S U R E 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 D I R E I T O S & g t ; - & l t ; M e a s u r e s \ D I R E I T O S & g t ; 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 D I R E I T O S & g t ; - & l t ; M e a s u r e s \ D I R E I T O S & g t ; \ C O L U M N 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 D I R E I T O S & g t ; - & l t ; M e a s u r e s \ D I R E I T O S & g t ; \ M E A S U R E 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 4 < / K e y > < / D i a g r a m O b j e c t K e y > < D i a g r a m O b j e c t K e y > < K e y > M e a s u r e s \ S o m a   d e   C A N D I D A T U R A S   4 \ T a g I n f o \ F � r m u l a < / K e y > < / D i a g r a m O b j e c t K e y > < D i a g r a m O b j e c t K e y > < K e y > M e a s u r e s \ S o m a   d e   C A N D I D A T U R A S   4 \ T a g I n f o \ V a l o r < / K e y > < / D i a g r a m O b j e c t K e y > < D i a g r a m O b j e c t K e y > < K e y > M e a s u r e s \ S o m a   d e   A R E A   4 < / K e y > < / D i a g r a m O b j e c t K e y > < D i a g r a m O b j e c t K e y > < K e y > M e a s u r e s \ S o m a   d e   A R E A   4 \ T a g I n f o \ F � r m u l a < / K e y > < / D i a g r a m O b j e c t K e y > < D i a g r a m O b j e c t K e y > < K e y > M e a s u r e s \ S o m a   d e   A R E A   4 \ T a g I n f o \ V a l o r < / K e y > < / D i a g r a m O b j e c t K e y > < D i a g r a m O b j e c t K e y > < K e y > C o l u m n s \ C U L _ D E S C R I C A O 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 C o l u m n s \ A J U D A < / K e y > < / D i a g r a m O b j e c t K e y > < D i a g r a m O b j e c t K e y > < K e y > L i n k s \ & l t ; C o l u m n s \ S o m a   d e   C A N D I D A T U R A S   4 & g t ; - & l t ; M e a s u r e s \ C A N D I D A T U R A S & g t ; < / K e y > < / D i a g r a m O b j e c t K e y > < D i a g r a m O b j e c t K e y > < K e y > L i n k s \ & l t ; C o l u m n s \ S o m a   d e   C A N D I D A T U R A S   4 & g t ; - & l t ; M e a s u r e s \ C A N D I D A T U R A S & g t ; \ C O L U M N < / K e y > < / D i a g r a m O b j e c t K e y > < D i a g r a m O b j e c t K e y > < K e y > L i n k s \ & l t ; C o l u m n s \ S o m a   d e   C A N D I D A T U R A S   4 & g t ; - & l t ; M e a s u r e s \ C A N D I D A T U R A S & g t ; \ M E A S U R E < / K e y > < / D i a g r a m O b j e c t K e y > < D i a g r a m O b j e c t K e y > < K e y > L i n k s \ & l t ; C o l u m n s \ S o m a   d e   A R E A   4 & g t ; - & l t ; M e a s u r e s \ A R E A & g t ; < / K e y > < / D i a g r a m O b j e c t K e y > < D i a g r a m O b j e c t K e y > < K e y > L i n k s \ & l t ; C o l u m n s \ S o m a   d e   A R E A   4 & g t ; - & l t ; M e a s u r e s \ A R E A & g t ; \ C O L U M N < / K e y > < / D i a g r a m O b j e c t K e y > < D i a g r a m O b j e c t K e y > < K e y > L i n k s \ & l t ; C o l u m n s \ S o m a   d e   A R E A   4 & g t ; - & l t ; M e a s u r e s \ A R E A & g t ; \ M E A S U R E 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 4 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 3 < / K e y > < / D i a g r a m O b j e c t K e y > < D i a g r a m O b j e c t K e y > < K e y > M e a s u r e s \ S o m a   d e   C A N D I D A T U R A S   3 \ T a g I n f o \ F � r m u l a < / K e y > < / D i a g r a m O b j e c t K e y > < D i a g r a m O b j e c t K e y > < K e y > M e a s u r e s \ S o m a   d e   C A N D I D A T U R A S   3 \ T a g I n f o \ V a l o r < / K e y > < / D i a g r a m O b j e c t K e y > < D i a g r a m O b j e c t K e y > < K e y > M e a s u r e s \ S o m a   d e   A R E A   3 < / K e y > < / D i a g r a m O b j e c t K e y > < D i a g r a m O b j e c t K e y > < K e y > M e a s u r e s \ S o m a   d e   A R E A   3 \ T a g I n f o \ F � r m u l a < / K e y > < / D i a g r a m O b j e c t K e y > < D i a g r a m O b j e c t K e y > < K e y > M e a s u r e s \ S o m a   d e   A R E A   3 \ T a g I n f o \ V a l o r < / K e y > < / D i a g r a m O b j e c t K e y > < D i a g r a m O b j e c t K e y > < K e y > C o l u m n s \ T O T A L < / K e y > < / D i a g r a m O b j e c t K e y > < D i a g r a m O b j e c t K e y > < K e y > C o l u m n s \ N U M _ C O D I G O < / K e y > < / D i a g r a m O b j e c t K e y > < D i a g r a m O b j e c t K e y > < K e y > C o l u m n s \ R E G I A O 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 C o l u m n s \ V A R _ F I N 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 C o l u m n s \ N O V A _ R E G I A O < / K e y > < / D i a g r a m O b j e c t K e y > < D i a g r a m O b j e c t K e y > < K e y > C o l u m n s \ N O V O _ N I V E L _ I I I < / K e y > < / D i a g r a m O b j e c t K e y > < D i a g r a m O b j e c t K e y > < K e y > C o l u m n s \ N O V A _ C U L T U R A < / K e y > < / D i a g r a m O b j e c t K e y > < D i a g r a m O b j e c t K e y > < K e y > L i n k s \ & l t ; C o l u m n s \ S o m a   d e   C A N D I D A T U R A S   3 & g t ; - & l t ; M e a s u r e s \ C A N D I D A T U R A S & g t ; < / K e y > < / D i a g r a m O b j e c t K e y > < D i a g r a m O b j e c t K e y > < K e y > L i n k s \ & l t ; C o l u m n s \ S o m a   d e   C A N D I D A T U R A S   3 & g t ; - & l t ; M e a s u r e s \ C A N D I D A T U R A S & g t ; \ C O L U M N < / K e y > < / D i a g r a m O b j e c t K e y > < D i a g r a m O b j e c t K e y > < K e y > L i n k s \ & l t ; C o l u m n s \ S o m a   d e   C A N D I D A T U R A S   3 & g t ; - & l t ; M e a s u r e s \ C A N D I D A T U R A S & g t ; \ M E A S U R E < / K e y > < / D i a g r a m O b j e c t K e y > < D i a g r a m O b j e c t K e y > < K e y > L i n k s \ & l t ; C o l u m n s \ S o m a   d e   A R E A   3 & g t ; - & l t ; M e a s u r e s \ A R E A & g t ; < / K e y > < / D i a g r a m O b j e c t K e y > < D i a g r a m O b j e c t K e y > < K e y > L i n k s \ & l t ; C o l u m n s \ S o m a   d e   A R E A   3 & g t ; - & l t ; M e a s u r e s \ A R E A & g t ; \ C O L U M N < / K e y > < / D i a g r a m O b j e c t K e y > < D i a g r a m O b j e c t K e y > < K e y > L i n k s \ & l t ; C o l u m n s \ S o m a   d e   A R E A   3 & g t ; - & l t ; M e a s u r e s \ A R E A & g t ; \ M E A S U R E 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 3 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 C o l u m n s \ V A R _ F I N 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 C o l u m n s \ N O V A _ R E G I A O 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 C o l u m n s \ N O V O _ N I V E L _ I I I 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 C o l u m n s \ N O V A _ C U L T U R A 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 Q u a d r o 0 7 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 Q u a d r o 0 7 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 S U B M E T I D A S   2 < / K e y > < / D i a g r a m O b j e c t K e y > < D i a g r a m O b j e c t K e y > < K e y > M e a s u r e s \ S o m a   d e   S U B M E T I D A S   2 \ T a g I n f o \ F � r m u l a < / K e y > < / D i a g r a m O b j e c t K e y > < D i a g r a m O b j e c t K e y > < K e y > M e a s u r e s \ S o m a   d e   S U B M E T I D A S   2 \ T a g I n f o \ V a l o r < / K e y > < / D i a g r a m O b j e c t K e y > < D i a g r a m O b j e c t K e y > < K e y > M e a s u r e s \ S o m a   d e   V a r _ c a n d   2 < / K e y > < / D i a g r a m O b j e c t K e y > < D i a g r a m O b j e c t K e y > < K e y > M e a s u r e s \ S o m a   d e   V a r _ c a n d   2 \ T a g I n f o \ F � r m u l a < / K e y > < / D i a g r a m O b j e c t K e y > < D i a g r a m O b j e c t K e y > < K e y > M e a s u r e s \ S o m a   d e   V a r _ c a n d   2 \ T a g I n f o \ V a l o r < / K e y > < / D i a g r a m O b j e c t K e y > < D i a g r a m O b j e c t K e y > < K e y > M e a s u r e s \ M � x i m o   d e   V a r _ c a n d   2 < / K e y > < / D i a g r a m O b j e c t K e y > < D i a g r a m O b j e c t K e y > < K e y > M e a s u r e s \ M � x i m o   d e   V a r _ c a n d   2 \ T a g I n f o \ F � r m u l a < / K e y > < / D i a g r a m O b j e c t K e y > < D i a g r a m O b j e c t K e y > < K e y > M e a s u r e s \ M � x i m o   d e   V a r _ c a n d   2 \ T a g I n f o \ V a l o r < / K e y > < / D i a g r a m O b j e c t K e y > < D i a g r a m O b j e c t K e y > < K e y > C o l u m n s \ C O D _ E N T I D A D E < / K e y > < / D i a g r a m O b j e c t K e y > < D i a g r a m O b j e c t K e y > < K e y > C o l u m n s \ U O R _ D E S _ U N I _ O R G < / K e y > < / D i a g r a m O b j e c t K e y > < D i a g r a m O b j e c t K e y > < K e y > C o l u m n s \ N U M _ C O D I G O < / K e y > < / D i a g r a m O b j e c t K e y > < D i a g r a m O b j e c t K e y > < K e y > C o l u m n s \ R E G I A O < / K e y > < / D i a g r a m O b j e c t K e y > < D i a g r a m O b j e c t K e y > < K e y > C o l u m n s \ S U B M E T I D A S < / K e y > < / D i a g r a m O b j e c t K e y > < D i a g r a m O b j e c t K e y > < K e y > C o l u m n s \ C A M P A N H A < / K e y > < / D i a g r a m O b j e c t K e y > < D i a g r a m O b j e c t K e y > < K e y > C o l u m n s \ V a r _ c a n d < / K e y > < / D i a g r a m O b j e c t K e y > < D i a g r a m O b j e c t K e y > < K e y > L i n k s \ & l t ; C o l u m n s \ S o m a   d e   S U B M E T I D A S   2 & g t ; - & l t ; M e a s u r e s \ S U B M E T I D A S & g t ; < / K e y > < / D i a g r a m O b j e c t K e y > < D i a g r a m O b j e c t K e y > < K e y > L i n k s \ & l t ; C o l u m n s \ S o m a   d e   S U B M E T I D A S   2 & g t ; - & l t ; M e a s u r e s \ S U B M E T I D A S & g t ; \ C O L U M N < / K e y > < / D i a g r a m O b j e c t K e y > < D i a g r a m O b j e c t K e y > < K e y > L i n k s \ & l t ; C o l u m n s \ S o m a   d e   S U B M E T I D A S   2 & g t ; - & l t ; M e a s u r e s \ S U B M E T I D A S & g t ; \ M E A S U R E < / K e y > < / D i a g r a m O b j e c t K e y > < D i a g r a m O b j e c t K e y > < K e y > L i n k s \ & l t ; C o l u m n s \ S o m a   d e   V a r _ c a n d   2 & g t ; - & l t ; M e a s u r e s \ V a r _ c a n d & g t ; < / K e y > < / D i a g r a m O b j e c t K e y > < D i a g r a m O b j e c t K e y > < K e y > L i n k s \ & l t ; C o l u m n s \ S o m a   d e   V a r _ c a n d   2 & g t ; - & l t ; M e a s u r e s \ V a r _ c a n d & g t ; \ C O L U M N < / K e y > < / D i a g r a m O b j e c t K e y > < D i a g r a m O b j e c t K e y > < K e y > L i n k s \ & l t ; C o l u m n s \ S o m a   d e   V a r _ c a n d   2 & g t ; - & l t ; M e a s u r e s \ V a r _ c a n d & g t ; \ M E A S U R E < / K e y > < / D i a g r a m O b j e c t K e y > < D i a g r a m O b j e c t K e y > < K e y > L i n k s \ & l t ; C o l u m n s \ M � x i m o   d e   V a r _ c a n d   2 & g t ; - & l t ; M e a s u r e s \ V a r _ c a n d & g t ; < / K e y > < / D i a g r a m O b j e c t K e y > < D i a g r a m O b j e c t K e y > < K e y > L i n k s \ & l t ; C o l u m n s \ M � x i m o   d e   V a r _ c a n d   2 & g t ; - & l t ; M e a s u r e s \ V a r _ c a n d & g t ; \ C O L U M N < / K e y > < / D i a g r a m O b j e c t K e y > < D i a g r a m O b j e c t K e y > < K e y > L i n k s \ & l t ; C o l u m n s \ M � x i m o   d e   V a r _ c a n d   2 & g t ; - & l t ; M e a s u r e s \ V a r _ c a n d & g t ; \ M E A S U R E 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 S U B M E T I D A S   2 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 S U B M E T I D A S 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 S U B M E T I D A S 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  2 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 V a r _ c a n d 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  2 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 V a r _ c a n d 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 C o l u m n s \ U O R _ D E S _ U N I _ O R G 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  2 & g t ; - & l t ; M e a s u r e s \ S U B M E T I D A S & g t ; 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  2 & g t ; - & l t ; M e a s u r e s \ S U B M E T I D A S & g t ; \ C O L U M N 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  2 & g t ; - & l t ; M e a s u r e s \ S U B M E T I D A S & g t ; \ M E A S U R E 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  2 & g t ; - & l t ; M e a s u r e s \ V a r _ c a n d & g t ; 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  2 & g t ; - & l t ; M e a s u r e s \ V a r _ c a n d & g t ; \ C O L U M N 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  2 & g t ; - & l t ; M e a s u r e s \ V a r _ c a n d & g t ; \ M E A S U R E 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  2 & g t ; - & l t ; M e a s u r e s \ V a r _ c a n d & g t ; 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  2 & g t ; - & l t ; M e a s u r e s \ V a r _ c a n d & g t ; \ C O L U M N 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  2 & g t ; - & l t ; M e a s u r e s \ V a r _ c a n d & g t ; \ M E A S U R E 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 Q u a d r o 0 8 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 Q u a d r o 0 8 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 M e a s u r e s \ C o n t a g e m   d e   A c u m u l a d o < / K e y > < / D i a g r a m O b j e c t K e y > < D i a g r a m O b j e c t K e y > < K e y > M e a s u r e s \ C o n t a g e m   d e   A c u m u l a d o \ T a g I n f o \ F � r m u l a < / K e y > < / D i a g r a m O b j e c t K e y > < D i a g r a m O b j e c t K e y > < K e y > M e a s u r e s \ C o n t a g e m   d e   A c u m u l a d o \ T a g I n f o \ V a l o r < / K e y > < / D i a g r a m O b j e c t K e y > < D i a g r a m O b j e c t K e y > < K e y > M e a s u r e s \ M � x i m o   d e   A c u m u l a d o < / K e y > < / D i a g r a m O b j e c t K e y > < D i a g r a m O b j e c t K e y > < K e y > M e a s u r e s \ M � x i m o   d e   A c u m u l a d o \ T a g I n f o \ F � r m u l a < / K e y > < / D i a g r a m O b j e c t K e y > < D i a g r a m O b j e c t K e y > < K e y > M e a s u r e s \ M � x i m o   d e   A c u m u l a d o \ T a g I n f o \ V a l o r < / K e y > < / D i a g r a m O b j e c t K e y > < D i a g r a m O b j e c t K e y > < K e y > M e a s u r e s \ S o m a   d e   A c u m u l a d o < / K e y > < / D i a g r a m O b j e c t K e y > < D i a g r a m O b j e c t K e y > < K e y > M e a s u r e s \ S o m a   d e   A c u m u l a d o \ T a g I n f o \ F � r m u l a < / K e y > < / D i a g r a m O b j e c t K e y > < D i a g r a m O b j e c t K e y > < K e y > M e a s u r e s \ S o m a   d e   A c u m u l a d o \ T a g I n f o \ V a l o r < / K e y > < / D i a g r a m O b j e c t K e y > < D i a g r a m O b j e c t K e y > < K e y > M e a s u r e s \ S o m a   d e   V a r i a c a o < / K e y > < / D i a g r a m O b j e c t K e y > < D i a g r a m O b j e c t K e y > < K e y > M e a s u r e s \ S o m a   d e   V a r i a c a o \ T a g I n f o \ F � r m u l a < / K e y > < / D i a g r a m O b j e c t K e y > < D i a g r a m O b j e c t K e y > < K e y > M e a s u r e s \ S o m a   d e   V a r i a c a o \ T a g I n f o \ V a l o r < / K e y > < / D i a g r a m O b j e c t K e y > < D i a g r a m O b j e c t K e y > < K e y > M e a s u r e s \ M � x i m o   d e   V a r i a c a o < / K e y > < / D i a g r a m O b j e c t K e y > < D i a g r a m O b j e c t K e y > < K e y > M e a s u r e s \ M � x i m o   d e   V a r i a c a o \ T a g I n f o \ F � r m u l a < / K e y > < / D i a g r a m O b j e c t K e y > < D i a g r a m O b j e c t K e y > < K e y > M e a s u r e s \ M � x i m o   d e   V a r i a c a o \ T a g I n f o \ V a l o r < / K e y > < / D i a g r a m O b j e c t K e y > < D i a g r a m O b j e c t K e y > < K e y > M e a s u r e s \ S o m a   d e   T o t a l < / K e y > < / D i a g r a m O b j e c t K e y > < D i a g r a m O b j e c t K e y > < K e y > M e a s u r e s \ S o m a   d e   T o t a l \ T a g I n f o \ F � r m u l a < / K e y > < / D i a g r a m O b j e c t K e y > < D i a g r a m O b j e c t K e y > < K e y > M e a s u r e s \ S o m a   d e   T o t a l \ T a g I n f o \ V a l o r < / K e y > < / D i a g r a m O b j e c t K e y > < D i a g r a m O b j e c t K e y > < K e y > C o l u m n s \ C O D I G O < / K e y > < / D i a g r a m O b j e c t K e y > < D i a g r a m O b j e c t K e y > < K e y > C o l u m n s \ D E S C R I C A O < / K e y > < / D i a g r a m O b j e c t K e y > < D i a g r a m O b j e c t K e y > < K e y > C o l u m n s \ S E M A N A < / K e y > < / D i a g r a m O b j e c t K e y > < D i a g r a m O b j e c t K e y > < K e y > C o l u m n s \ D E S C _ S E M A N A < / K e y > < / D i a g r a m O b j e c t K e y > < D i a g r a m O b j e c t K e y > < K e y > C o l u m n s \ U T I L I Z A D O R < / K e y > < / D i a g r a m O b j e c t K e y > < D i a g r a m O b j e c t K e y > < K e y > C o l u m n s \ A T E N D I M E N T O S < / K e y > < / D i a g r a m O b j e c t K e y > < D i a g r a m O b j e c t K e y > < K e y > C o l u m n s \ D a t a M i n i m a < / K e y > < / D i a g r a m O b j e c t K e y > < D i a g r a m O b j e c t K e y > < K e y > C o l u m n s \ D a t a C o l u n a < / K e y > < / D i a g r a m O b j e c t K e y > < D i a g r a m O b j e c t K e y > < K e y > C o l u m n s \ D a t a M a x i m a < / K e y > < / D i a g r a m O b j e c t K e y > < D i a g r a m O b j e c t K e y > < K e y > C o l u m n s \ P e r i o d o < / K e y > < / D i a g r a m O b j e c t K e y > < D i a g r a m O b j e c t K e y > < K e y > C o l u m n s \ C a m p a n h a < / K e y > < / D i a g r a m O b j e c t K e y > < D i a g r a m O b j e c t K e y > < K e y > C o l u m n s \ A c u m u l a d o < / K e y > < / D i a g r a m O b j e c t K e y > < D i a g r a m O b j e c t K e y > < K e y > C o l u m n s \ T o t a l < / K e y > < / D i a g r a m O b j e c t K e y > < D i a g r a m O b j e c t K e y > < K e y > C o l u m n s \ V a r i a c a o < / K e y > < / D i a g r a m O b j e c t K e y > < D i a g r a m O b j e c t K e y > < K e y > L i n k s \ & l t ; C o l u m n s \ C o n t a g e m   d e   A c u m u l a d o & g t ; - & l t ; M e a s u r e s \ A c u m u l a d o & g t ; < / K e y > < / D i a g r a m O b j e c t K e y > < D i a g r a m O b j e c t K e y > < K e y > L i n k s \ & l t ; C o l u m n s \ C o n t a g e m   d e   A c u m u l a d o & g t ; - & l t ; M e a s u r e s \ A c u m u l a d o & g t ; \ C O L U M N < / K e y > < / D i a g r a m O b j e c t K e y > < D i a g r a m O b j e c t K e y > < K e y > L i n k s \ & l t ; C o l u m n s \ C o n t a g e m   d e   A c u m u l a d o & g t ; - & l t ; M e a s u r e s \ A c u m u l a d o & g t ; \ M E A S U R E < / K e y > < / D i a g r a m O b j e c t K e y > < D i a g r a m O b j e c t K e y > < K e y > L i n k s \ & l t ; C o l u m n s \ M � x i m o   d e   A c u m u l a d o & g t ; - & l t ; M e a s u r e s \ A c u m u l a d o & g t ; < / K e y > < / D i a g r a m O b j e c t K e y > < D i a g r a m O b j e c t K e y > < K e y > L i n k s \ & l t ; C o l u m n s \ M � x i m o   d e   A c u m u l a d o & g t ; - & l t ; M e a s u r e s \ A c u m u l a d o & g t ; \ C O L U M N < / K e y > < / D i a g r a m O b j e c t K e y > < D i a g r a m O b j e c t K e y > < K e y > L i n k s \ & l t ; C o l u m n s \ M � x i m o   d e   A c u m u l a d o & g t ; - & l t ; M e a s u r e s \ A c u m u l a d o & g t ; \ M E A S U R E < / K e y > < / D i a g r a m O b j e c t K e y > < D i a g r a m O b j e c t K e y > < K e y > L i n k s \ & l t ; C o l u m n s \ S o m a   d e   A c u m u l a d o & g t ; - & l t ; M e a s u r e s \ A c u m u l a d o & g t ; < / K e y > < / D i a g r a m O b j e c t K e y > < D i a g r a m O b j e c t K e y > < K e y > L i n k s \ & l t ; C o l u m n s \ S o m a   d e   A c u m u l a d o & g t ; - & l t ; M e a s u r e s \ A c u m u l a d o & g t ; \ C O L U M N < / K e y > < / D i a g r a m O b j e c t K e y > < D i a g r a m O b j e c t K e y > < K e y > L i n k s \ & l t ; C o l u m n s \ S o m a   d e   A c u m u l a d o & g t ; - & l t ; M e a s u r e s \ A c u m u l a d o & g t ; \ M E A S U R E < / K e y > < / D i a g r a m O b j e c t K e y > < D i a g r a m O b j e c t K e y > < K e y > L i n k s \ & l t ; C o l u m n s \ S o m a   d e   V a r i a c a o & g t ; - & l t ; M e a s u r e s \ V a r i a c a o & g t ; < / K e y > < / D i a g r a m O b j e c t K e y > < D i a g r a m O b j e c t K e y > < K e y > L i n k s \ & l t ; C o l u m n s \ S o m a   d e   V a r i a c a o & g t ; - & l t ; M e a s u r e s \ V a r i a c a o & g t ; \ C O L U M N < / K e y > < / D i a g r a m O b j e c t K e y > < D i a g r a m O b j e c t K e y > < K e y > L i n k s \ & l t ; C o l u m n s \ S o m a   d e   V a r i a c a o & g t ; - & l t ; M e a s u r e s \ V a r i a c a o & g t ; \ M E A S U R E < / K e y > < / D i a g r a m O b j e c t K e y > < D i a g r a m O b j e c t K e y > < K e y > L i n k s \ & l t ; C o l u m n s \ M � x i m o   d e   V a r i a c a o & g t ; - & l t ; M e a s u r e s \ V a r i a c a o & g t ; < / K e y > < / D i a g r a m O b j e c t K e y > < D i a g r a m O b j e c t K e y > < K e y > L i n k s \ & l t ; C o l u m n s \ M � x i m o   d e   V a r i a c a o & g t ; - & l t ; M e a s u r e s \ V a r i a c a o & g t ; \ C O L U M N < / K e y > < / D i a g r a m O b j e c t K e y > < D i a g r a m O b j e c t K e y > < K e y > L i n k s \ & l t ; C o l u m n s \ M � x i m o   d e   V a r i a c a o & g t ; - & l t ; M e a s u r e s \ V a r i a c a o & g t ; \ M E A S U R E < / K e y > < / D i a g r a m O b j e c t K e y > < D i a g r a m O b j e c t K e y > < K e y > L i n k s \ & l t ; C o l u m n s \ S o m a   d e   T o t a l & g t ; - & l t ; M e a s u r e s \ T o t a l & g t ; < / K e y > < / D i a g r a m O b j e c t K e y > < D i a g r a m O b j e c t K e y > < K e y > L i n k s \ & l t ; C o l u m n s \ S o m a   d e   T o t a l & g t ; - & l t ; M e a s u r e s \ T o t a l & g t ; \ C O L U M N < / K e y > < / D i a g r a m O b j e c t K e y > < D i a g r a m O b j e c t K e y > < K e y > L i n k s \ & l t ; C o l u m n s \ S o m a   d e   T o t a l & g t ; - & l t ; M e a s u r e s \ T o t a l & g t ; \ M E A S U R E 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 M e a s u r e s \ C o n t a g e m   d e   A c u m u l a d o 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 V a r i a c a o 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 V a r i a c a o \ T a g I n f o \ F � r m u l a 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 V a r i a c a o \ T a g I n f o \ V a l o r 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 V a r i a c a o < / K e y > < / a : K e y > < a : V a l u e   i : t y p e = " M e a s u r e G r i d N o d e V i e w S t a t e " > < C o l u m n > 1 3 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 V a r i a c a o \ T a g I n f o \ F � r m u l a 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 V a r i a c a o \ T a g I n f o \ V a l o r 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 T o t a l 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 T o t a l \ T a g I n f o \ F � r m u l a 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 T o t a l \ T a g I n f o \ V a l o r 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 C o l u m n s \ D E S C _ S E M A N A 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 C o l u m n s \ U T I L I Z A D O R 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 C o l u m n s \ A T E N D I M E N T O S 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 C o l u m n s \ D a t a M i n i m a 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 C o l u m n s \ D a t a C o l u n a 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 C o l u m n s \ D a t a M a x i m a 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 C o l u m n s \ V a r i a c a o 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 L i n k s \ & l t ; C o l u m n s \ C o n t a g e m   d e   A c u m u l a d o & g t ; - & l t ; M e a s u r e s \ A c u m u l a d o & g t ; 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 A c u m u l a d o & g t ; - & l t ; M e a s u r e s \ A c u m u l a d o & g t ; \ C O L U M N 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 A c u m u l a d o & g t ; - & l t ; M e a s u r e s \ A c u m u l a d o & g t ; \ M E A S U R E 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 V a r i a c a o & g t ; - & l t ; M e a s u r e s \ V a r i a c a o & g t ; 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 V a r i a c a o & g t ; - & l t ; M e a s u r e s \ V a r i a c a o & g t ; \ C O L U M N 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 V a r i a c a o & g t ; - & l t ; M e a s u r e s \ V a r i a c a o & g t ; \ M E A S U R E 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 V a r i a c a o & g t ; - & l t ; M e a s u r e s \ V a r i a c a o & g t ; 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 V a r i a c a o & g t ; - & l t ; M e a s u r e s \ V a r i a c a o & g t ; \ C O L U M N 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 V a r i a c a o & g t ; - & l t ; M e a s u r e s \ V a r i a c a o & g t ; \ M E A S U R E 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 T o t a l & g t ; - & l t ; M e a s u r e s \ T o t a l & g t ; 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 T o t a l & g t ; - & l t ; M e a s u r e s \ T o t a l & g t ; \ C O L U M N 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 T o t a l & g t ; - & l t ; M e a s u r e s \ T o t a l & g t ; \ M E A S U R E 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 Q u a d r o 0 9 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 Q u a d r o 0 9 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 Q u a d r o 0 9 N . A C U M U L A D O < / K e y > < / D i a g r a m O b j e c t K e y > < D i a g r a m O b j e c t K e y > < K e y > M e a s u r e s \ S o m a   d e   Q u a d r o 0 9 N . A C U M U L A D O \ T a g I n f o \ F � r m u l a < / K e y > < / D i a g r a m O b j e c t K e y > < D i a g r a m O b j e c t K e y > < K e y > M e a s u r e s \ S o m a   d e   Q u a d r o 0 9 N . A C U M U L A D O \ T a g I n f o \ V a l o r < / K e y > < / D i a g r a m O b j e c t K e y > < D i a g r a m O b j e c t K e y > < K e y > M e a s u r e s \ M � x i m o   d e   Q u a d r o 0 9 N . A C U M U L A D O < / K e y > < / D i a g r a m O b j e c t K e y > < D i a g r a m O b j e c t K e y > < K e y > M e a s u r e s \ M � x i m o   d e   Q u a d r o 0 9 N . A C U M U L A D O \ T a g I n f o \ F � r m u l a < / K e y > < / D i a g r a m O b j e c t K e y > < D i a g r a m O b j e c t K e y > < K e y > M e a s u r e s \ M � x i m o   d e   Q u a d r o 0 9 N . A C U M U L A D O \ T a g I n f o \ V a l o r < / K e y > < / D i a g r a m O b j e c t K e y > < D i a g r a m O b j e c t K e y > < K e y > M e a s u r e s \ S o m a   d e   A C U M U L A D O   2 < / K e y > < / D i a g r a m O b j e c t K e y > < D i a g r a m O b j e c t K e y > < K e y > M e a s u r e s \ S o m a   d e   A C U M U L A D O   2 \ T a g I n f o \ F � r m u l a < / K e y > < / D i a g r a m O b j e c t K e y > < D i a g r a m O b j e c t K e y > < K e y > M e a s u r e s \ S o m a   d e   A C U M U L A D O   2 \ T a g I n f o \ V a l o r < / K e y > < / D i a g r a m O b j e c t K e y > < D i a g r a m O b j e c t K e y > < K e y > M e a s u r e s \ M � x i m o   d e   A C U M U L A D O   2 < / K e y > < / D i a g r a m O b j e c t K e y > < D i a g r a m O b j e c t K e y > < K e y > M e a s u r e s \ M � x i m o   d e   A C U M U L A D O   2 \ T a g I n f o \ F � r m u l a < / K e y > < / D i a g r a m O b j e c t K e y > < D i a g r a m O b j e c t K e y > < K e y > M e a s u r e s \ M � x i m o   d e   A C U M U L A D O   2 \ T a g I n f o \ V a l o r < / K e y > < / D i a g r a m O b j e c t K e y > < D i a g r a m O b j e c t K e y > < K e y > C o l u m n s \ U L T I M O _ D I A _ S E M A N A < / K e y > < / D i a g r a m O b j e c t K e y > < D i a g r a m O b j e c t K e y > < K e y > C o l u m n s \ S E M A N A < / K e y > < / D i a g r a m O b j e c t K e y > < D i a g r a m O b j e c t K e y > < K e y > C o l u m n s \ C O N T A R _ N I F S < / K e y > < / D i a g r a m O b j e c t K e y > < D i a g r a m O b j e c t K e y > < K e y > C o l u m n s \ A C U M U L A D O < / K e y > < / D i a g r a m O b j e c t K e y > < D i a g r a m O b j e c t K e y > < K e y > C o l u m n s \ D a t a M e s < / K e y > < / D i a g r a m O b j e c t K e y > < D i a g r a m O b j e c t K e y > < K e y > C o l u m n s \ Q u a d r o 0 9 N . U L T I M O _ D I A _ S E M A N A < / K e y > < / D i a g r a m O b j e c t K e y > < D i a g r a m O b j e c t K e y > < K e y > C o l u m n s \ Q u a d r o 0 9 N . C O N T A R _ N I F S < / K e y > < / D i a g r a m O b j e c t K e y > < D i a g r a m O b j e c t K e y > < K e y > C o l u m n s \ Q u a d r o 0 9 N . A C U M U L A D O < / K e y > < / D i a g r a m O b j e c t K e y > < D i a g r a m O b j e c t K e y > < K e y > C o l u m n s \ Q u a d r o 0 9 N . D a t a M e s < / K e y > < / D i a g r a m O b j e c t K e y > < D i a g r a m O b j e c t K e y > < K e y > C o l u m n s \ P e r i o d o < / K e y > < / D i a g r a m O b j e c t K e y > < D i a g r a m O b j e c t K e y > < K e y > L i n k s \ & l t ; C o l u m n s \ S o m a   d e   Q u a d r o 0 9 N . A C U M U L A D O & g t ; - & l t ; M e a s u r e s \ Q u a d r o 0 9 N . A C U M U L A D O & g t ; < / K e y > < / D i a g r a m O b j e c t K e y > < D i a g r a m O b j e c t K e y > < K e y > L i n k s \ & l t ; C o l u m n s \ S o m a   d e   Q u a d r o 0 9 N . A C U M U L A D O & g t ; - & l t ; M e a s u r e s \ Q u a d r o 0 9 N . A C U M U L A D O & g t ; \ C O L U M N < / K e y > < / D i a g r a m O b j e c t K e y > < D i a g r a m O b j e c t K e y > < K e y > L i n k s \ & l t ; C o l u m n s \ S o m a   d e   Q u a d r o 0 9 N . A C U M U L A D O & g t ; - & l t ; M e a s u r e s \ Q u a d r o 0 9 N . A C U M U L A D O & g t ; \ M E A S U R E < / K e y > < / D i a g r a m O b j e c t K e y > < D i a g r a m O b j e c t K e y > < K e y > L i n k s \ & l t ; C o l u m n s \ M � x i m o   d e   Q u a d r o 0 9 N . A C U M U L A D O & g t ; - & l t ; M e a s u r e s \ Q u a d r o 0 9 N . A C U M U L A D O & g t ; < / K e y > < / D i a g r a m O b j e c t K e y > < D i a g r a m O b j e c t K e y > < K e y > L i n k s \ & l t ; C o l u m n s \ M � x i m o   d e   Q u a d r o 0 9 N . A C U M U L A D O & g t ; - & l t ; M e a s u r e s \ Q u a d r o 0 9 N . A C U M U L A D O & g t ; \ C O L U M N < / K e y > < / D i a g r a m O b j e c t K e y > < D i a g r a m O b j e c t K e y > < K e y > L i n k s \ & l t ; C o l u m n s \ M � x i m o   d e   Q u a d r o 0 9 N . A C U M U L A D O & g t ; - & l t ; M e a s u r e s \ Q u a d r o 0 9 N . A C U M U L A D O & g t ; \ M E A S U R E < / K e y > < / D i a g r a m O b j e c t K e y > < D i a g r a m O b j e c t K e y > < K e y > L i n k s \ & l t ; C o l u m n s \ S o m a   d e   A C U M U L A D O   2 & g t ; - & l t ; M e a s u r e s \ A C U M U L A D O & g t ; < / K e y > < / D i a g r a m O b j e c t K e y > < D i a g r a m O b j e c t K e y > < K e y > L i n k s \ & l t ; C o l u m n s \ S o m a   d e   A C U M U L A D O   2 & g t ; - & l t ; M e a s u r e s \ A C U M U L A D O & g t ; \ C O L U M N < / K e y > < / D i a g r a m O b j e c t K e y > < D i a g r a m O b j e c t K e y > < K e y > L i n k s \ & l t ; C o l u m n s \ S o m a   d e   A C U M U L A D O   2 & g t ; - & l t ; M e a s u r e s \ A C U M U L A D O & g t ; \ M E A S U R E < / K e y > < / D i a g r a m O b j e c t K e y > < D i a g r a m O b j e c t K e y > < K e y > L i n k s \ & l t ; C o l u m n s \ M � x i m o   d e   A C U M U L A D O   2 & g t ; - & l t ; M e a s u r e s \ A C U M U L A D O & g t ; < / K e y > < / D i a g r a m O b j e c t K e y > < D i a g r a m O b j e c t K e y > < K e y > L i n k s \ & l t ; C o l u m n s \ M � x i m o   d e   A C U M U L A D O   2 & g t ; - & l t ; M e a s u r e s \ A C U M U L A D O & g t ; \ C O L U M N < / K e y > < / D i a g r a m O b j e c t K e y > < D i a g r a m O b j e c t K e y > < K e y > L i n k s \ & l t ; C o l u m n s \ M � x i m o   d e   A C U M U L A D O   2 & g t ; - & l t ; M e a s u r e s \ A C U M U L A D O & g t ; \ M E A S U R E 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 Q u a d r o 0 9 N . A C U M U L A D O 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 Q u a d r o 0 9 N . A C U M U L A D O \ T a g I n f o \ F � r m u l a 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 Q u a d r o 0 9 N . A C U M U L A D O \ T a g I n f o \ V a l o r 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 Q u a d r o 0 9 N . A C U M U L A D O 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 Q u a d r o 0 9 N . A C U M U L A D O \ T a g I n f o \ F � r m u l a 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 Q u a d r o 0 9 N . A C U M U L A D O \ T a g I n f o \ V a l o r 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  2 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 A C U M U L A D O 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  2 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 A C U M U L A D O 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 C o l u m n s \ U L T I M O _ D I A _ S E M A N A 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 C o l u m n s \ C O N T A R _ N I F S 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 C o l u m n s \ D a t a M e s 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 C o l u m n s \ Q u a d r o 0 9 N . U L T I M O _ D I A _ S E M A N A 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 C o l u m n s \ Q u a d r o 0 9 N . C O N T A R _ N I F S 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 C o l u m n s \ Q u a d r o 0 9 N . A C U M U L A D O 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 C o l u m n s \ Q u a d r o 0 9 N . D a t a M e s 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 Q u a d r o 0 9 N . A C U M U L A D O & g t ; - & l t ; M e a s u r e s \ Q u a d r o 0 9 N . A C U M U L A D O & g t ; 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 Q u a d r o 0 9 N . A C U M U L A D O & g t ; - & l t ; M e a s u r e s \ Q u a d r o 0 9 N . A C U M U L A D O & g t ; \ C O L U M N 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 Q u a d r o 0 9 N . A C U M U L A D O & g t ; - & l t ; M e a s u r e s \ Q u a d r o 0 9 N . A C U M U L A D O & g t ; \ M E A S U R E 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 Q u a d r o 0 9 N . A C U M U L A D O & g t ; - & l t ; M e a s u r e s \ Q u a d r o 0 9 N . A C U M U L A D O & g t ; 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 Q u a d r o 0 9 N . A C U M U L A D O & g t ; - & l t ; M e a s u r e s \ Q u a d r o 0 9 N . A C U M U L A D O & g t ; \ C O L U M N 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 Q u a d r o 0 9 N . A C U M U L A D O & g t ; - & l t ; M e a s u r e s \ Q u a d r o 0 9 N . A C U M U L A D O & g t ; \ M E A S U R E 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  2 & g t ; - & l t ; M e a s u r e s \ A C U M U L A D O & g t ; 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  2 & g t ; - & l t ; M e a s u r e s \ A C U M U L A D O & g t ; \ C O L U M N 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  2 & g t ; - & l t ; M e a s u r e s \ A C U M U L A D O & g t ; \ M E A S U R E 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  2 & g t ; - & l t ; M e a s u r e s \ A C U M U L A D O & g t ; 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  2 & g t ; - & l t ; M e a s u r e s \ A C U M U L A D O & g t ; \ C O L U M N 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  2 & g t ; - & l t ; M e a s u r e s \ A C U M U L A D O & g t ; \ M E A S U R E 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 Q u a d r o 1 0 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 Q u a d r o 1 0 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 T O T A L _ A C C A O < / K e y > < / D i a g r a m O b j e c t K e y > < D i a g r a m O b j e c t K e y > < K e y > M e a s u r e s \ S o m a   d e   T O T A L _ A C C A O \ T a g I n f o \ F � r m u l a < / K e y > < / D i a g r a m O b j e c t K e y > < D i a g r a m O b j e c t K e y > < K e y > M e a s u r e s \ S o m a   d e   T O T A L _ A C C A O \ T a g I n f o \ V a l o r < / K e y > < / D i a g r a m O b j e c t K e y > < D i a g r a m O b j e c t K e y > < K e y > M e a s u r e s \ S o m a   d e   Q u a d r o 1 0 a . N _ P A R _ B A L < / K e y > < / D i a g r a m O b j e c t K e y > < D i a g r a m O b j e c t K e y > < K e y > M e a s u r e s \ S o m a   d e   Q u a d r o 1 0 a . N _ P A R _ B A L \ T a g I n f o \ F � r m u l a < / K e y > < / D i a g r a m O b j e c t K e y > < D i a g r a m O b j e c t K e y > < K e y > M e a s u r e s \ S o m a   d e   Q u a d r o 1 0 a . N _ P A R _ B A L \ T a g I n f o \ V a l o r < / K e y > < / D i a g r a m O b j e c t K e y > < D i a g r a m O b j e c t K e y > < K e y > M e a s u r e s \ M � x i m o   d e   Q u a d r o 1 0 a . N _ P A R _ B A L < / K e y > < / D i a g r a m O b j e c t K e y > < D i a g r a m O b j e c t K e y > < K e y > M e a s u r e s \ M � x i m o   d e   Q u a d r o 1 0 a . N _ P A R _ B A L \ T a g I n f o \ F � r m u l a < / K e y > < / D i a g r a m O b j e c t K e y > < D i a g r a m O b j e c t K e y > < K e y > M e a s u r e s \ M � x i m o   d e   Q u a d r o 1 0 a . N _ P A R _ B A L \ T a g I n f o \ V a l o r < / K e y > < / D i a g r a m O b j e c t K e y > < D i a g r a m O b j e c t K e y > < K e y > M e a s u r e s \ S o m a   d e   A L T E R A R _ O C U P A C A O < / K e y > < / D i a g r a m O b j e c t K e y > < D i a g r a m O b j e c t K e y > < K e y > M e a s u r e s \ S o m a   d e   A L T E R A R _ O C U P A C A O \ T a g I n f o \ F � r m u l a < / K e y > < / D i a g r a m O b j e c t K e y > < D i a g r a m O b j e c t K e y > < K e y > M e a s u r e s \ S o m a   d e   A L T E R A R _ O C U P A C A O \ T a g I n f o \ V a l o r < / K e y > < / D i a g r a m O b j e c t K e y > < D i a g r a m O b j e c t K e y > < K e y > M e a s u r e s \ S o m a   d e   Q u a d r o 1 0 a . A L T E R A R _ E L E G I B I L I D A D E < / K e y > < / D i a g r a m O b j e c t K e y > < D i a g r a m O b j e c t K e y > < K e y > M e a s u r e s \ S o m a   d e   Q u a d r o 1 0 a . A L T E R A R _ E L E G I B I L I D A D E \ T a g I n f o \ F � r m u l a < / K e y > < / D i a g r a m O b j e c t K e y > < D i a g r a m O b j e c t K e y > < K e y > M e a s u r e s \ S o m a   d e   Q u a d r o 1 0 a . A L T E R A R _ E L E G I B I L I D A D E \ T a g I n f o \ V a l o r < / K e y > < / D i a g r a m O b j e c t K e y > < D i a g r a m O b j e c t K e y > < K e y > M e a s u r e s \ S o m a   d e   A L T E R A R _ E L E G I B I L I D A D E < / K e y > < / D i a g r a m O b j e c t K e y > < D i a g r a m O b j e c t K e y > < K e y > M e a s u r e s \ S o m a   d e   A L T E R A R _ E L E G I B I L I D A D E \ T a g I n f o \ F � r m u l a < / K e y > < / D i a g r a m O b j e c t K e y > < D i a g r a m O b j e c t K e y > < K e y > M e a s u r e s \ S o m a   d e   A L T E R A R _ E L E G I B I L I D A D E \ T a g I n f o \ V a l o r < / K e y > < / D i a g r a m O b j e c t K e y > < D i a g r a m O b j e c t K e y > < K e y > M e a s u r e s \ S o m a   d e   Q u a d r o 1 0 a . A L T E R A R _ O C U P A C A O < / K e y > < / D i a g r a m O b j e c t K e y > < D i a g r a m O b j e c t K e y > < K e y > M e a s u r e s \ S o m a   d e   Q u a d r o 1 0 a . A L T E R A R _ O C U P A C A O \ T a g I n f o \ F � r m u l a < / K e y > < / D i a g r a m O b j e c t K e y > < D i a g r a m O b j e c t K e y > < K e y > M e a s u r e s \ S o m a   d e   Q u a d r o 1 0 a . A L T E R A R _ O C U P A C A O \ T a g I n f o \ V a l o r < / K e y > < / D i a g r a m O b j e c t K e y > < D i a g r a m O b j e c t K e y > < K e y > M e a s u r e s \ M � x i m o   d e   Q u a d r o 1 0 a . A L T E R A R _ O C U P A C A O < / K e y > < / D i a g r a m O b j e c t K e y > < D i a g r a m O b j e c t K e y > < K e y > M e a s u r e s \ M � x i m o   d e   Q u a d r o 1 0 a . A L T E R A R _ O C U P A C A O \ T a g I n f o \ F � r m u l a < / K e y > < / D i a g r a m O b j e c t K e y > < D i a g r a m O b j e c t K e y > < K e y > M e a s u r e s \ M � x i m o   d e   Q u a d r o 1 0 a . A L T E R A R _ O C U P A C A O \ T a g I n f o \ V a l o r < / K e y > < / D i a g r a m O b j e c t K e y > < D i a g r a m O b j e c t K e y > < K e y > M e a s u r e s \ M � x i m o   d e   Q u a d r o 1 0 a . A L T E R A R _ E L E G I B I L I D A D E < / K e y > < / D i a g r a m O b j e c t K e y > < D i a g r a m O b j e c t K e y > < K e y > M e a s u r e s \ M � x i m o   d e   Q u a d r o 1 0 a . A L T E R A R _ E L E G I B I L I D A D E \ T a g I n f o \ F � r m u l a < / K e y > < / D i a g r a m O b j e c t K e y > < D i a g r a m O b j e c t K e y > < K e y > M e a s u r e s \ M � x i m o   d e   Q u a d r o 1 0 a . A L T E R A R _ E L E G I B I L I D A D E \ T a g I n f o \ V a l o r < / K e y > < / D i a g r a m O b j e c t K e y > < D i a g r a m O b j e c t K e y > < K e y > M e a s u r e s \ C o n t a g e m   d e   A C C A O < / K e y > < / D i a g r a m O b j e c t K e y > < D i a g r a m O b j e c t K e y > < K e y > M e a s u r e s \ C o n t a g e m   d e   A C C A O \ T a g I n f o \ F � r m u l a < / K e y > < / D i a g r a m O b j e c t K e y > < D i a g r a m O b j e c t K e y > < K e y > M e a s u r e s \ C o n t a g e m   d e   A C C A O \ T a g I n f o \ V a l o r < / K e y > < / D i a g r a m O b j e c t K e y > < D i a g r a m O b j e c t K e y > < K e y > M e a s u r e s \ C o n t a g e m   d e   E N T I D A D E < / K e y > < / D i a g r a m O b j e c t K e y > < D i a g r a m O b j e c t K e y > < K e y > M e a s u r e s \ C o n t a g e m   d e   E N T I D A D E \ T a g I n f o \ F � r m u l a < / K e y > < / D i a g r a m O b j e c t K e y > < D i a g r a m O b j e c t K e y > < K e y > M e a s u r e s \ C o n t a g e m   d e   E N T I D A D E \ T a g I n f o \ V a l o r < / K e y > < / D i a g r a m O b j e c t K e y > < D i a g r a m O b j e c t K e y > < K e y > M e a s u r e s \ S o m a   d e   Q u a d r o 1 0 c . N _ P A R _ B A L < / K e y > < / D i a g r a m O b j e c t K e y > < D i a g r a m O b j e c t K e y > < K e y > M e a s u r e s \ S o m a   d e   Q u a d r o 1 0 c . N _ P A R _ B A L \ T a g I n f o \ F � r m u l a < / K e y > < / D i a g r a m O b j e c t K e y > < D i a g r a m O b j e c t K e y > < K e y > M e a s u r e s \ S o m a   d e   Q u a d r o 1 0 c . N _ P A R _ B A L \ T a g I n f o \ V a l o r < / K e y > < / D i a g r a m O b j e c t K e y > < D i a g r a m O b j e c t K e y > < K e y > M e a s u r e s \ S o m a   d e   Q u a d r o 1 0 c . N _ R E Q < / K e y > < / D i a g r a m O b j e c t K e y > < D i a g r a m O b j e c t K e y > < K e y > M e a s u r e s \ S o m a   d e   Q u a d r o 1 0 c . N _ R E Q \ T a g I n f o \ F � r m u l a < / K e y > < / D i a g r a m O b j e c t K e y > < D i a g r a m O b j e c t K e y > < K e y > M e a s u r e s \ S o m a   d e   Q u a d r o 1 0 c . N _ R E Q \ T a g I n f o \ V a l o r < / K e y > < / D i a g r a m O b j e c t K e y > < D i a g r a m O b j e c t K e y > < K e y > M e a s u r e s \ M � x i m o   d e   Q u a d r o 1 0 c . N _ P A R _ B A L < / K e y > < / D i a g r a m O b j e c t K e y > < D i a g r a m O b j e c t K e y > < K e y > M e a s u r e s \ M � x i m o   d e   Q u a d r o 1 0 c . N _ P A R _ B A L \ T a g I n f o \ F � r m u l a < / K e y > < / D i a g r a m O b j e c t K e y > < D i a g r a m O b j e c t K e y > < K e y > M e a s u r e s \ M � x i m o   d e   Q u a d r o 1 0 c . N _ P A R _ B A L \ T a g I n f o \ V a l o r < / K e y > < / D i a g r a m O b j e c t K e y > < D i a g r a m O b j e c t K e y > < K e y > M e a s u r e s \ M � x i m o   d e   Q u a d r o 1 0 c . N _ R E Q < / K e y > < / D i a g r a m O b j e c t K e y > < D i a g r a m O b j e c t K e y > < K e y > M e a s u r e s \ M � x i m o   d e   Q u a d r o 1 0 c . N _ R E Q \ T a g I n f o \ F � r m u l a < / K e y > < / D i a g r a m O b j e c t K e y > < D i a g r a m O b j e c t K e y > < K e y > M e a s u r e s \ M � x i m o   d e   Q u a d r o 1 0 c . N _ R E Q \ T a g I n f o \ V a l o r < / K e y > < / D i a g r a m O b j e c t K e y > < D i a g r a m O b j e c t K e y > < K e y > C o l u m n s \ E N T I D A D E < / K e y > < / D i a g r a m O b j e c t K e y > < D i a g r a m O b j e c t K e y > < K e y > C o l u m n s \ A C C A O < / K e y > < / D i a g r a m O b j e c t K e y > < D i a g r a m O b j e c t K e y > < K e y > C o l u m n s \ T O T A L _ A C C A O < / K e y > < / D i a g r a m O b j e c t K e y > < D i a g r a m O b j e c t K e y > < K e y > C o l u m n s \ A L T E R A R _ O C U P A C A O < / K e y > < / D i a g r a m O b j e c t K e y > < D i a g r a m O b j e c t K e y > < K e y > C o l u m n s \ A L T E R A R _ E L E G I B I L I D A D E < / K e y > < / D i a g r a m O b j e c t K e y > < D i a g r a m O b j e c t K e y > < K e y > C o l u m n s \ Q u a d r o 1 0 a . D E S C _ A C C A O < / K e y > < / D i a g r a m O b j e c t K e y > < D i a g r a m O b j e c t K e y > < K e y > C o l u m n s \ Q u a d r o 1 0 a . N _ P A R _ B A L < / K e y > < / D i a g r a m O b j e c t K e y > < D i a g r a m O b j e c t K e y > < K e y > C o l u m n s \ Q u a d r o 1 0 a . A L T E R A R _ O C U P A C A O < / K e y > < / D i a g r a m O b j e c t K e y > < D i a g r a m O b j e c t K e y > < K e y > C o l u m n s \ Q u a d r o 1 0 a . A L T E R A R _ E L E G I B I L I D A D E < / K e y > < / D i a g r a m O b j e c t K e y > < D i a g r a m O b j e c t K e y > < K e y > C o l u m n s \ Q u a d r o 1 0 c . D E S C _ E N T I D A D E < / K e y > < / D i a g r a m O b j e c t K e y > < D i a g r a m O b j e c t K e y > < K e y > C o l u m n s \ Q u a d r o 1 0 c . N _ P A R _ B A L < / K e y > < / D i a g r a m O b j e c t K e y > < D i a g r a m O b j e c t K e y > < K e y > C o l u m n s \ Q u a d r o 1 0 c . N _ R E Q < / K e y > < / D i a g r a m O b j e c t K e y > < D i a g r a m O b j e c t K e y > < K e y > L i n k s \ & l t ; C o l u m n s \ S o m a   d e   T O T A L _ A C C A O & g t ; - & l t ; M e a s u r e s \ T O T A L _ A C C A O & g t ; < / K e y > < / D i a g r a m O b j e c t K e y > < D i a g r a m O b j e c t K e y > < K e y > L i n k s \ & l t ; C o l u m n s \ S o m a   d e   T O T A L _ A C C A O & g t ; - & l t ; M e a s u r e s \ T O T A L _ A C C A O & g t ; \ C O L U M N < / K e y > < / D i a g r a m O b j e c t K e y > < D i a g r a m O b j e c t K e y > < K e y > L i n k s \ & l t ; C o l u m n s \ S o m a   d e   T O T A L _ A C C A O & g t ; - & l t ; M e a s u r e s \ T O T A L _ A C C A O & g t ; \ M E A S U R E < / K e y > < / D i a g r a m O b j e c t K e y > < D i a g r a m O b j e c t K e y > < K e y > L i n k s \ & l t ; C o l u m n s \ S o m a   d e   Q u a d r o 1 0 a . N _ P A R _ B A L & g t ; - & l t ; M e a s u r e s \ Q u a d r o 1 0 a . N _ P A R _ B A L & g t ; < / K e y > < / D i a g r a m O b j e c t K e y > < D i a g r a m O b j e c t K e y > < K e y > L i n k s \ & l t ; C o l u m n s \ S o m a   d e   Q u a d r o 1 0 a . N _ P A R _ B A L & g t ; - & l t ; M e a s u r e s \ Q u a d r o 1 0 a . N _ P A R _ B A L & g t ; \ C O L U M N < / K e y > < / D i a g r a m O b j e c t K e y > < D i a g r a m O b j e c t K e y > < K e y > L i n k s \ & l t ; C o l u m n s \ S o m a   d e   Q u a d r o 1 0 a . N _ P A R _ B A L & g t ; - & l t ; M e a s u r e s \ Q u a d r o 1 0 a . N _ P A R _ B A L & g t ; \ M E A S U R E < / K e y > < / D i a g r a m O b j e c t K e y > < D i a g r a m O b j e c t K e y > < K e y > L i n k s \ & l t ; C o l u m n s \ M � x i m o   d e   Q u a d r o 1 0 a . N _ P A R _ B A L & g t ; - & l t ; M e a s u r e s \ Q u a d r o 1 0 a . N _ P A R _ B A L & g t ; < / K e y > < / D i a g r a m O b j e c t K e y > < D i a g r a m O b j e c t K e y > < K e y > L i n k s \ & l t ; C o l u m n s \ M � x i m o   d e   Q u a d r o 1 0 a . N _ P A R _ B A L & g t ; - & l t ; M e a s u r e s \ Q u a d r o 1 0 a . N _ P A R _ B A L & g t ; \ C O L U M N < / K e y > < / D i a g r a m O b j e c t K e y > < D i a g r a m O b j e c t K e y > < K e y > L i n k s \ & l t ; C o l u m n s \ M � x i m o   d e   Q u a d r o 1 0 a . N _ P A R _ B A L & g t ; - & l t ; M e a s u r e s \ Q u a d r o 1 0 a . N _ P A R _ B A L & g t ; \ M E A S U R E < / K e y > < / D i a g r a m O b j e c t K e y > < D i a g r a m O b j e c t K e y > < K e y > L i n k s \ & l t ; C o l u m n s \ S o m a   d e   A L T E R A R _ O C U P A C A O & g t ; - & l t ; M e a s u r e s \ A L T E R A R _ O C U P A C A O & g t ; < / K e y > < / D i a g r a m O b j e c t K e y > < D i a g r a m O b j e c t K e y > < K e y > L i n k s \ & l t ; C o l u m n s \ S o m a   d e   A L T E R A R _ O C U P A C A O & g t ; - & l t ; M e a s u r e s \ A L T E R A R _ O C U P A C A O & g t ; \ C O L U M N < / K e y > < / D i a g r a m O b j e c t K e y > < D i a g r a m O b j e c t K e y > < K e y > L i n k s \ & l t ; C o l u m n s \ S o m a   d e   A L T E R A R _ O C U P A C A O & g t ; - & l t ; M e a s u r e s \ A L T E R A R _ O C U P A C A O & g t ; \ M E A S U R E < / K e y > < / D i a g r a m O b j e c t K e y > < D i a g r a m O b j e c t K e y > < K e y > L i n k s \ & l t ; C o l u m n s \ S o m a   d e   Q u a d r o 1 0 a . A L T E R A R _ E L E G I B I L I D A D E & g t ; - & l t ; M e a s u r e s \ Q u a d r o 1 0 a . A L T E R A R _ E L E G I B I L I D A D E & g t ; < / K e y > < / D i a g r a m O b j e c t K e y > < D i a g r a m O b j e c t K e y > < K e y > L i n k s \ & l t ; C o l u m n s \ S o m a   d e   Q u a d r o 1 0 a . A L T E R A R _ E L E G I B I L I D A D E & g t ; - & l t ; M e a s u r e s \ Q u a d r o 1 0 a . A L T E R A R _ E L E G I B I L I D A D E & g t ; \ C O L U M N < / K e y > < / D i a g r a m O b j e c t K e y > < D i a g r a m O b j e c t K e y > < K e y > L i n k s \ & l t ; C o l u m n s \ S o m a   d e   Q u a d r o 1 0 a . A L T E R A R _ E L E G I B I L I D A D E & g t ; - & l t ; M e a s u r e s \ Q u a d r o 1 0 a . A L T E R A R _ E L E G I B I L I D A D E & g t ; \ M E A S U R E < / K e y > < / D i a g r a m O b j e c t K e y > < D i a g r a m O b j e c t K e y > < K e y > L i n k s \ & l t ; C o l u m n s \ S o m a   d e   A L T E R A R _ E L E G I B I L I D A D E & g t ; - & l t ; M e a s u r e s \ A L T E R A R _ E L E G I B I L I D A D E & g t ; < / K e y > < / D i a g r a m O b j e c t K e y > < D i a g r a m O b j e c t K e y > < K e y > L i n k s \ & l t ; C o l u m n s \ S o m a   d e   A L T E R A R _ E L E G I B I L I D A D E & g t ; - & l t ; M e a s u r e s \ A L T E R A R _ E L E G I B I L I D A D E & g t ; \ C O L U M N < / K e y > < / D i a g r a m O b j e c t K e y > < D i a g r a m O b j e c t K e y > < K e y > L i n k s \ & l t ; C o l u m n s \ S o m a   d e   A L T E R A R _ E L E G I B I L I D A D E & g t ; - & l t ; M e a s u r e s \ A L T E R A R _ E L E G I B I L I D A D E & g t ; \ M E A S U R E < / K e y > < / D i a g r a m O b j e c t K e y > < D i a g r a m O b j e c t K e y > < K e y > L i n k s \ & l t ; C o l u m n s \ S o m a   d e   Q u a d r o 1 0 a . A L T E R A R _ O C U P A C A O & g t ; - & l t ; M e a s u r e s \ Q u a d r o 1 0 a . A L T E R A R _ O C U P A C A O & g t ; < / K e y > < / D i a g r a m O b j e c t K e y > < D i a g r a m O b j e c t K e y > < K e y > L i n k s \ & l t ; C o l u m n s \ S o m a   d e   Q u a d r o 1 0 a . A L T E R A R _ O C U P A C A O & g t ; - & l t ; M e a s u r e s \ Q u a d r o 1 0 a . A L T E R A R _ O C U P A C A O & g t ; \ C O L U M N < / K e y > < / D i a g r a m O b j e c t K e y > < D i a g r a m O b j e c t K e y > < K e y > L i n k s \ & l t ; C o l u m n s \ S o m a   d e   Q u a d r o 1 0 a . A L T E R A R _ O C U P A C A O & g t ; - & l t ; M e a s u r e s \ Q u a d r o 1 0 a . A L T E R A R _ O C U P A C A O & g t ; \ M E A S U R E < / K e y > < / D i a g r a m O b j e c t K e y > < D i a g r a m O b j e c t K e y > < K e y > L i n k s \ & l t ; C o l u m n s \ M � x i m o   d e   Q u a d r o 1 0 a . A L T E R A R _ O C U P A C A O & g t ; - & l t ; M e a s u r e s \ Q u a d r o 1 0 a . A L T E R A R _ O C U P A C A O & g t ; < / K e y > < / D i a g r a m O b j e c t K e y > < D i a g r a m O b j e c t K e y > < K e y > L i n k s \ & l t ; C o l u m n s \ M � x i m o   d e   Q u a d r o 1 0 a . A L T E R A R _ O C U P A C A O & g t ; - & l t ; M e a s u r e s \ Q u a d r o 1 0 a . A L T E R A R _ O C U P A C A O & g t ; \ C O L U M N < / K e y > < / D i a g r a m O b j e c t K e y > < D i a g r a m O b j e c t K e y > < K e y > L i n k s \ & l t ; C o l u m n s \ M � x i m o   d e   Q u a d r o 1 0 a . A L T E R A R _ O C U P A C A O & g t ; - & l t ; M e a s u r e s \ Q u a d r o 1 0 a . A L T E R A R _ O C U P A C A O & g t ; \ M E A S U R E < / K e y > < / D i a g r a m O b j e c t K e y > < D i a g r a m O b j e c t K e y > < K e y > L i n k s \ & l t ; C o l u m n s \ M � x i m o   d e   Q u a d r o 1 0 a . A L T E R A R _ E L E G I B I L I D A D E & g t ; - & l t ; M e a s u r e s \ Q u a d r o 1 0 a . A L T E R A R _ E L E G I B I L I D A D E & g t ; < / K e y > < / D i a g r a m O b j e c t K e y > < D i a g r a m O b j e c t K e y > < K e y > L i n k s \ & l t ; C o l u m n s \ M � x i m o   d e   Q u a d r o 1 0 a . A L T E R A R _ E L E G I B I L I D A D E & g t ; - & l t ; M e a s u r e s \ Q u a d r o 1 0 a . A L T E R A R _ E L E G I B I L I D A D E & g t ; \ C O L U M N < / K e y > < / D i a g r a m O b j e c t K e y > < D i a g r a m O b j e c t K e y > < K e y > L i n k s \ & l t ; C o l u m n s \ M � x i m o   d e   Q u a d r o 1 0 a . A L T E R A R _ E L E G I B I L I D A D E & g t ; - & l t ; M e a s u r e s \ Q u a d r o 1 0 a . A L T E R A R _ E L E G I B I L I D A D E & g t ; \ M E A S U R E < / K e y > < / D i a g r a m O b j e c t K e y > < D i a g r a m O b j e c t K e y > < K e y > L i n k s \ & l t ; C o l u m n s \ C o n t a g e m   d e   A C C A O & g t ; - & l t ; M e a s u r e s \ A C C A O & g t ; < / K e y > < / D i a g r a m O b j e c t K e y > < D i a g r a m O b j e c t K e y > < K e y > L i n k s \ & l t ; C o l u m n s \ C o n t a g e m   d e   A C C A O & g t ; - & l t ; M e a s u r e s \ A C C A O & g t ; \ C O L U M N < / K e y > < / D i a g r a m O b j e c t K e y > < D i a g r a m O b j e c t K e y > < K e y > L i n k s \ & l t ; C o l u m n s \ C o n t a g e m   d e   A C C A O & g t ; - & l t ; M e a s u r e s \ A C C A O & g t ; \ M E A S U R E < / K e y > < / D i a g r a m O b j e c t K e y > < D i a g r a m O b j e c t K e y > < K e y > L i n k s \ & l t ; C o l u m n s \ C o n t a g e m   d e   E N T I D A D E & g t ; - & l t ; M e a s u r e s \ E N T I D A D E & g t ; < / K e y > < / D i a g r a m O b j e c t K e y > < D i a g r a m O b j e c t K e y > < K e y > L i n k s \ & l t ; C o l u m n s \ C o n t a g e m   d e   E N T I D A D E & g t ; - & l t ; M e a s u r e s \ E N T I D A D E & g t ; \ C O L U M N < / K e y > < / D i a g r a m O b j e c t K e y > < D i a g r a m O b j e c t K e y > < K e y > L i n k s \ & l t ; C o l u m n s \ C o n t a g e m   d e   E N T I D A D E & g t ; - & l t ; M e a s u r e s \ E N T I D A D E & g t ; \ M E A S U R E < / K e y > < / D i a g r a m O b j e c t K e y > < D i a g r a m O b j e c t K e y > < K e y > L i n k s \ & l t ; C o l u m n s \ S o m a   d e   Q u a d r o 1 0 c . N _ P A R _ B A L & g t ; - & l t ; M e a s u r e s \ Q u a d r o 1 0 c . N _ P A R _ B A L & g t ; < / K e y > < / D i a g r a m O b j e c t K e y > < D i a g r a m O b j e c t K e y > < K e y > L i n k s \ & l t ; C o l u m n s \ S o m a   d e   Q u a d r o 1 0 c . N _ P A R _ B A L & g t ; - & l t ; M e a s u r e s \ Q u a d r o 1 0 c . N _ P A R _ B A L & g t ; \ C O L U M N < / K e y > < / D i a g r a m O b j e c t K e y > < D i a g r a m O b j e c t K e y > < K e y > L i n k s \ & l t ; C o l u m n s \ S o m a   d e   Q u a d r o 1 0 c . N _ P A R _ B A L & g t ; - & l t ; M e a s u r e s \ Q u a d r o 1 0 c . N _ P A R _ B A L & g t ; \ M E A S U R E < / K e y > < / D i a g r a m O b j e c t K e y > < D i a g r a m O b j e c t K e y > < K e y > L i n k s \ & l t ; C o l u m n s \ S o m a   d e   Q u a d r o 1 0 c . N _ R E Q & g t ; - & l t ; M e a s u r e s \ Q u a d r o 1 0 c . N _ R E Q & g t ; < / K e y > < / D i a g r a m O b j e c t K e y > < D i a g r a m O b j e c t K e y > < K e y > L i n k s \ & l t ; C o l u m n s \ S o m a   d e   Q u a d r o 1 0 c . N _ R E Q & g t ; - & l t ; M e a s u r e s \ Q u a d r o 1 0 c . N _ R E Q & g t ; \ C O L U M N < / K e y > < / D i a g r a m O b j e c t K e y > < D i a g r a m O b j e c t K e y > < K e y > L i n k s \ & l t ; C o l u m n s \ S o m a   d e   Q u a d r o 1 0 c . N _ R E Q & g t ; - & l t ; M e a s u r e s \ Q u a d r o 1 0 c . N _ R E Q & g t ; \ M E A S U R E < / K e y > < / D i a g r a m O b j e c t K e y > < D i a g r a m O b j e c t K e y > < K e y > L i n k s \ & l t ; C o l u m n s \ M � x i m o   d e   Q u a d r o 1 0 c . N _ P A R _ B A L & g t ; - & l t ; M e a s u r e s \ Q u a d r o 1 0 c . N _ P A R _ B A L & g t ; < / K e y > < / D i a g r a m O b j e c t K e y > < D i a g r a m O b j e c t K e y > < K e y > L i n k s \ & l t ; C o l u m n s \ M � x i m o   d e   Q u a d r o 1 0 c . N _ P A R _ B A L & g t ; - & l t ; M e a s u r e s \ Q u a d r o 1 0 c . N _ P A R _ B A L & g t ; \ C O L U M N < / K e y > < / D i a g r a m O b j e c t K e y > < D i a g r a m O b j e c t K e y > < K e y > L i n k s \ & l t ; C o l u m n s \ M � x i m o   d e   Q u a d r o 1 0 c . N _ P A R _ B A L & g t ; - & l t ; M e a s u r e s \ Q u a d r o 1 0 c . N _ P A R _ B A L & g t ; \ M E A S U R E < / K e y > < / D i a g r a m O b j e c t K e y > < D i a g r a m O b j e c t K e y > < K e y > L i n k s \ & l t ; C o l u m n s \ M � x i m o   d e   Q u a d r o 1 0 c . N _ R E Q & g t ; - & l t ; M e a s u r e s \ Q u a d r o 1 0 c . N _ R E Q & g t ; < / K e y > < / D i a g r a m O b j e c t K e y > < D i a g r a m O b j e c t K e y > < K e y > L i n k s \ & l t ; C o l u m n s \ M � x i m o   d e   Q u a d r o 1 0 c . N _ R E Q & g t ; - & l t ; M e a s u r e s \ Q u a d r o 1 0 c . N _ R E Q & g t ; \ C O L U M N < / K e y > < / D i a g r a m O b j e c t K e y > < D i a g r a m O b j e c t K e y > < K e y > L i n k s \ & l t ; C o l u m n s \ M � x i m o   d e   Q u a d r o 1 0 c . N _ R E Q & g t ; - & l t ; M e a s u r e s \ Q u a d r o 1 0 c . N _ R E Q & g t ; \ M E A S U R E 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 T O T A L _ A C C A O 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 T O T A L _ A C C A O \ T a g I n f o \ F � r m u l a 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 T O T A L _ A C C A O \ T a g I n f o \ V a l o r 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 Q u a d r o 1 0 a . N _ P A R _ B A L 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 Q u a d r o 1 0 a . N _ P A R _ B A L \ T a g I n f o \ F � r m u l a 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 Q u a d r o 1 0 a . N _ P A R _ B A L 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 Q u a d r o 1 0 a . N _ P A R _ B A L \ T a g I n f o \ F � r m u l a 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 A L T E R A R _ O C U P A C A O 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 A L T E R A R _ O C U P A C A O \ T a g I n f o \ F � r m u l a 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 A L T E R A R _ O C U P A C A O \ T a g I n f o \ V a l o r 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 Q u a d r o 1 0 a . A L T E R A R _ E L E G I B I L I D A D E 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 Q u a d r o 1 0 a . A L T E R A R _ E L E G I B I L I D A D E \ T a g I n f o \ F � r m u l a 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 Q u a d r o 1 0 a . A L T E R A R _ E L E G I B I L I D A D E \ T a g I n f o \ V a l o r 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 A L T E R A R _ E L E G I B I L I D A D E 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 A L T E R A R _ E L E G I B I L I D A D E \ T a g I n f o \ F � r m u l a 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 A L T E R A R _ E L E G I B I L I D A D E \ T a g I n f o \ V a l o r 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 Q u a d r o 1 0 a . A L T E R A R _ O C U P A C A O 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 Q u a d r o 1 0 a . A L T E R A R _ O C U P A C A O \ T a g I n f o \ F � r m u l a 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 Q u a d r o 1 0 a . A L T E R A R _ O C U P A C A O \ T a g I n f o \ V a l o r 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 Q u a d r o 1 0 a . A L T E R A R _ O C U P A C A O 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 Q u a d r o 1 0 a . A L T E R A R _ O C U P A C A O \ T a g I n f o \ F � r m u l a 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 Q u a d r o 1 0 a . A L T E R A R _ O C U P A C A O \ T a g I n f o \ V a l o r 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 Q u a d r o 1 0 a . A L T E R A R _ E L E G I B I L I D A D E < / K e y > < / a : K e y > < a : V a l u e   i : t y p e = " M e a s u r e G r i d N o d e V i e w S t a t e " > < C o l u m n >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 Q u a d r o 1 0 a . A L T E R A R _ E L E G I B I L I D A D E \ T a g I n f o \ F � r m u l a 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 Q u a d r o 1 0 a . A L T E R A R _ E L E G I B I L I D A D E \ T a g I n f o \ V a l o r 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 A C C A O 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 A C C A O \ T a g I n f o \ F � r m u l a 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 A C C A O \ T a g I n f o \ V a l o r 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 E N T I D A D E 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 E N T I D A D E \ T a g I n f o \ F � r m u l a 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 E N T I D A D E \ T a g I n f o \ V a l o r 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 Q u a d r o 1 0 c . N _ P A R _ B A L 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 Q u a d r o 1 0 c . N _ P A R _ B A L \ T a g I n f o \ F � r m u l a 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 Q u a d r o 1 0 c . N _ R E Q 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 Q u a d r o 1 0 c . N _ R E Q \ T a g I n f o \ F � r m u l a 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 Q u a d r o 1 0 c . N _ R E Q \ T a g I n f o \ V a l o r 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 Q u a d r o 1 0 c . N _ P A R _ B A L < / K e y > < / a : K e y > < a : V a l u e   i : t y p e = " M e a s u r e G r i d N o d e V i e w S t a t e " > < C o l u m n > 1 0 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 Q u a d r o 1 0 c . N _ P A R _ B A L \ T a g I n f o \ F � r m u l a 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 Q u a d r o 1 0 c . N _ R E Q 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 Q u a d r o 1 0 c . N _ R E Q \ T a g I n f o \ F � r m u l a 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 Q u a d r o 1 0 c . N _ R E Q \ T a g I n f o \ V a l o r 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 C o l u m n s \ T O T A L _ A C C A O 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 C o l u m n s \ A L T E R A R _ O C U P A C A O 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 C o l u m n s \ A L T E R A R _ E L E G I B I L I D A D E 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 C o l u m n s \ Q u a d r o 1 0 a . D E S C _ A C C A O 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 C o l u m n s \ Q u a d r o 1 0 a . N _ P A R _ B A L 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 C o l u m n s \ Q u a d r o 1 0 a . A L T E R A R _ O C U P A C A O 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 C o l u m n s \ Q u a d r o 1 0 a . A L T E R A R _ E L E G I B I L I D A D E 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 C o l u m n s \ Q u a d r o 1 0 c . D E S C _ E N T I D A D E 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 C o l u m n s \ Q u a d r o 1 0 c . N _ P A R _ B A L 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 C o l u m n s \ Q u a d r o 1 0 c . N _ R E Q 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 T O T A L _ A C C A O & g t ; - & l t ; M e a s u r e s \ T O T A L _ A C C A O & g t ; 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 T O T A L _ A C C A O & g t ; - & l t ; M e a s u r e s \ T O T A L _ A C C A O & g t ; \ C O L U M N 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 T O T A L _ A C C A O & g t ; - & l t ; M e a s u r e s \ T O T A L _ A C C A O & g t ; \ M E A S U R E 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 Q u a d r o 1 0 a . N _ P A R _ B A L & g t ; - & l t ; M e a s u r e s \ Q u a d r o 1 0 a . N _ P A R _ B A L & g t ; 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 Q u a d r o 1 0 a . N _ P A R _ B A L & g t ; - & l t ; M e a s u r e s \ Q u a d r o 1 0 a . N _ P A R _ B A L & g t ; \ C O L U M N 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 Q u a d r o 1 0 a . N _ P A R _ B A L & g t ; - & l t ; M e a s u r e s \ Q u a d r o 1 0 a . N _ P A R _ B A L & g t ; \ M E A S U R E 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 Q u a d r o 1 0 a . N _ P A R _ B A L & g t ; - & l t ; M e a s u r e s \ Q u a d r o 1 0 a . N _ P A R _ B A L & g t ; 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 Q u a d r o 1 0 a . N _ P A R _ B A L & g t ; - & l t ; M e a s u r e s \ Q u a d r o 1 0 a . N _ P A R _ B A L & g t ; \ C O L U M N 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 Q u a d r o 1 0 a . N _ P A R _ B A L & g t ; - & l t ; M e a s u r e s \ Q u a d r o 1 0 a . N _ P A R _ B A L & g t ; \ M E A S U R E 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 A L T E R A R _ O C U P A C A O & g t ; - & l t ; M e a s u r e s \ A L T E R A R _ O C U P A C A O & g t ; 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 A L T E R A R _ O C U P A C A O & g t ; - & l t ; M e a s u r e s \ A L T E R A R _ O C U P A C A O & g t ; \ C O L U M N 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 A L T E R A R _ O C U P A C A O & g t ; - & l t ; M e a s u r e s \ A L T E R A R _ O C U P A C A O & g t ; \ M E A S U R E 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 Q u a d r o 1 0 a . A L T E R A R _ E L E G I B I L I D A D E & g t ; - & l t ; M e a s u r e s \ Q u a d r o 1 0 a . A L T E R A R _ E L E G I B I L I D A D E & g t ; 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 Q u a d r o 1 0 a . A L T E R A R _ E L E G I B I L I D A D E & g t ; - & l t ; M e a s u r e s \ Q u a d r o 1 0 a . A L T E R A R _ E L E G I B I L I D A D E & g t ; \ C O L U M N 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 Q u a d r o 1 0 a . A L T E R A R _ E L E G I B I L I D A D E & g t ; - & l t ; M e a s u r e s \ Q u a d r o 1 0 a . A L T E R A R _ E L E G I B I L I D A D E & g t ; \ M E A S U R E 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 A L T E R A R _ E L E G I B I L I D A D E & g t ; - & l t ; M e a s u r e s \ A L T E R A R _ E L E G I B I L I D A D E & g t ; 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 A L T E R A R _ E L E G I B I L I D A D E & g t ; - & l t ; M e a s u r e s \ A L T E R A R _ E L E G I B I L I D A D E & g t ; \ C O L U M N 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 A L T E R A R _ E L E G I B I L I D A D E & g t ; - & l t ; M e a s u r e s \ A L T E R A R _ E L E G I B I L I D A D E & g t ; \ M E A S U R E 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 Q u a d r o 1 0 a . A L T E R A R _ O C U P A C A O & g t ; - & l t ; M e a s u r e s \ Q u a d r o 1 0 a . A L T E R A R _ O C U P A C A O & g t ; 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 Q u a d r o 1 0 a . A L T E R A R _ O C U P A C A O & g t ; - & l t ; M e a s u r e s \ Q u a d r o 1 0 a . A L T E R A R _ O C U P A C A O & g t ; \ C O L U M N 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 Q u a d r o 1 0 a . A L T E R A R _ O C U P A C A O & g t ; - & l t ; M e a s u r e s \ Q u a d r o 1 0 a . A L T E R A R _ O C U P A C A O & g t ; \ M E A S U R E 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 Q u a d r o 1 0 a . A L T E R A R _ O C U P A C A O & g t ; - & l t ; M e a s u r e s \ Q u a d r o 1 0 a . A L T E R A R _ O C U P A C A O & g t ; 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 Q u a d r o 1 0 a . A L T E R A R _ O C U P A C A O & g t ; - & l t ; M e a s u r e s \ Q u a d r o 1 0 a . A L T E R A R _ O C U P A C A O & g t ; \ C O L U M N 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 Q u a d r o 1 0 a . A L T E R A R _ O C U P A C A O & g t ; - & l t ; M e a s u r e s \ Q u a d r o 1 0 a . A L T E R A R _ O C U P A C A O & g t ; \ M E A S U R E 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 Q u a d r o 1 0 a . A L T E R A R _ E L E G I B I L I D A D E & g t ; - & l t ; M e a s u r e s \ Q u a d r o 1 0 a . A L T E R A R _ E L E G I B I L I D A D E & g t ; 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 Q u a d r o 1 0 a . A L T E R A R _ E L E G I B I L I D A D E & g t ; - & l t ; M e a s u r e s \ Q u a d r o 1 0 a . A L T E R A R _ E L E G I B I L I D A D E & g t ; \ C O L U M N 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 Q u a d r o 1 0 a . A L T E R A R _ E L E G I B I L I D A D E & g t ; - & l t ; M e a s u r e s \ Q u a d r o 1 0 a . A L T E R A R _ E L E G I B I L I D A D E & g t ; \ M E A S U R E 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 A C C A O & g t ; - & l t ; M e a s u r e s \ A C C A O & g t ; 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 A C C A O & g t ; - & l t ; M e a s u r e s \ A C C A O & g t ; \ C O L U M N 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 A C C A O & g t ; - & l t ; M e a s u r e s \ A C C A O & g t ; \ M E A S U R E 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 E N T I D A D E & g t ; - & l t ; M e a s u r e s \ E N T I D A D E & g t ; 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 E N T I D A D E & g t ; - & l t ; M e a s u r e s \ E N T I D A D E & g t ; \ C O L U M N 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 E N T I D A D E & g t ; - & l t ; M e a s u r e s \ E N T I D A D E & g t ; \ M E A S U R E 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 Q u a d r o 1 0 c . N _ P A R _ B A L & g t ; - & l t ; M e a s u r e s \ Q u a d r o 1 0 c . N _ P A R _ B A L & g t ; 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 Q u a d r o 1 0 c . N _ P A R _ B A L & g t ; - & l t ; M e a s u r e s \ Q u a d r o 1 0 c . N _ P A R _ B A L & g t ; \ C O L U M N 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 Q u a d r o 1 0 c . N _ P A R _ B A L & g t ; - & l t ; M e a s u r e s \ Q u a d r o 1 0 c . N _ P A R _ B A L & g t ; \ M E A S U R E 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 Q u a d r o 1 0 c . N _ R E Q & g t ; - & l t ; M e a s u r e s \ Q u a d r o 1 0 c . N _ R E Q & g t ; 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 Q u a d r o 1 0 c . N _ R E Q & g t ; - & l t ; M e a s u r e s \ Q u a d r o 1 0 c . N _ R E Q & g t ; \ C O L U M N 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 Q u a d r o 1 0 c . N _ R E Q & g t ; - & l t ; M e a s u r e s \ Q u a d r o 1 0 c . N _ R E Q & g t ; \ M E A S U R E 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 Q u a d r o 1 0 c . N _ P A R _ B A L & g t ; - & l t ; M e a s u r e s \ Q u a d r o 1 0 c . N _ P A R _ B A L & g t ; 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 Q u a d r o 1 0 c . N _ P A R _ B A L & g t ; - & l t ; M e a s u r e s \ Q u a d r o 1 0 c . N _ P A R _ B A L & g t ; \ C O L U M N 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 Q u a d r o 1 0 c . N _ P A R _ B A L & g t ; - & l t ; M e a s u r e s \ Q u a d r o 1 0 c . N _ P A R _ B A L & g t ; \ M E A S U R E 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 Q u a d r o 1 0 c . N _ R E Q & g t ; - & l t ; M e a s u r e s \ Q u a d r o 1 0 c . N _ R E Q & g t ; 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 Q u a d r o 1 0 c . N _ R E Q & g t ; - & l t ; M e a s u r e s \ Q u a d r o 1 0 c . N _ R E Q & g t ; \ C O L U M N 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 Q u a d r o 1 0 c . N _ R E Q & g t ; - & l t ; M e a s u r e s \ Q u a d r o 1 0 c . N _ R E Q & g t ; \ M E A S U R E 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 Q u a d r o 1 1 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 Q u a d r o 1 1 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 M A R C A D A S < / K e y > < / D i a g r a m O b j e c t K e y > < D i a g r a m O b j e c t K e y > < K e y > M e a s u r e s \ S o m a   d e   M A R C A D A S \ T a g I n f o \ F � r m u l a < / K e y > < / D i a g r a m O b j e c t K e y > < D i a g r a m O b j e c t K e y > < K e y > M e a s u r e s \ S o m a   d e   M A R C A D A S \ T a g I n f o \ V a l o r < / K e y > < / D i a g r a m O b j e c t K e y > < D i a g r a m O b j e c t K e y > < K e y > M e a s u r e s \ S o m a   d e   A P R O V A D A S < / K e y > < / D i a g r a m O b j e c t K e y > < D i a g r a m O b j e c t K e y > < K e y > M e a s u r e s \ S o m a   d e   A P R O V A D A S \ T a g I n f o \ F � r m u l a < / K e y > < / D i a g r a m O b j e c t K e y > < D i a g r a m O b j e c t K e y > < K e y > M e a s u r e s \ S o m a   d e   A P R O V A D A S \ T a g I n f o \ V a l o r < / K e y > < / D i a g r a m O b j e c t K e y > < D i a g r a m O b j e c t K e y > < K e y > M e a s u r e s \ S o m a   d e   R E A L I Z A D A S < / K e y > < / D i a g r a m O b j e c t K e y > < D i a g r a m O b j e c t K e y > < K e y > M e a s u r e s \ S o m a   d e   R E A L I Z A D A S \ T a g I n f o \ F � r m u l a < / K e y > < / D i a g r a m O b j e c t K e y > < D i a g r a m O b j e c t K e y > < K e y > M e a s u r e s \ S o m a   d e   R E A L I Z A D A S \ T a g I n f o \ V a l o r < / K e y > < / D i a g r a m O b j e c t K e y > < D i a g r a m O b j e c t K e y > < K e y > M e a s u r e s \ S o m a   d e   P E N D E N T E S < / K e y > < / D i a g r a m O b j e c t K e y > < D i a g r a m O b j e c t K e y > < K e y > M e a s u r e s \ S o m a   d e   P E N D E N T E S \ T a g I n f o \ F � r m u l a < / K e y > < / D i a g r a m O b j e c t K e y > < D i a g r a m O b j e c t K e y > < K e y > M e a s u r e s \ S o m a   d e   P E N D E N T E S \ T a g I n f o \ V a l o r < / K e y > < / D i a g r a m O b j e c t K e y > < D i a g r a m O b j e c t K e y > < K e y > M e a s u r e s \ S o m a   d e   A N U L A D A S < / K e y > < / D i a g r a m O b j e c t K e y > < D i a g r a m O b j e c t K e y > < K e y > M e a s u r e s \ S o m a   d e   A N U L A D A S \ T a g I n f o \ F � r m u l a < / K e y > < / D i a g r a m O b j e c t K e y > < D i a g r a m O b j e c t K e y > < K e y > M e a s u r e s \ S o m a   d e   A N U L A D A S \ T a g I n f o \ V a l o r < / K e y > < / D i a g r a m O b j e c t K e y > < D i a g r a m O b j e c t K e y > < K e y > C o l u m n s \ P E R I O D O < / K e y > < / D i a g r a m O b j e c t K e y > < D i a g r a m O b j e c t K e y > < K e y > C o l u m n s \ D R A P < / K e y > < / D i a g r a m O b j e c t K e y > < D i a g r a m O b j e c t K e y > < K e y > C o l u m n s \ D E S C _ D R A P < / K e y > < / D i a g r a m O b j e c t K e y > < D i a g r a m O b j e c t K e y > < K e y > C o l u m n s \ N _ P A R C _ B A L D < / K e y > < / D i a g r a m O b j e c t K e y > < D i a g r a m O b j e c t K e y > < K e y > C o l u m n s \ M A R C A D A S < / K e y > < / D i a g r a m O b j e c t K e y > < D i a g r a m O b j e c t K e y > < K e y > C o l u m n s \ R E A L I Z A D A S < / K e y > < / D i a g r a m O b j e c t K e y > < D i a g r a m O b j e c t K e y > < K e y > C o l u m n s \ P E N D E N T E S < / K e y > < / D i a g r a m O b j e c t K e y > < D i a g r a m O b j e c t K e y > < K e y > C o l u m n s \ A N U L A D A S < / K e y > < / D i a g r a m O b j e c t K e y > < D i a g r a m O b j e c t K e y > < K e y > C o l u m n s \ A P R O V A D A S < / K e y > < / D i a g r a m O b j e c t K e y > < D i a g r a m O b j e c t K e y > < K e y > L i n k s \ & l t ; C o l u m n s \ S o m a   d e   M A R C A D A S & g t ; - & l t ; M e a s u r e s \ M A R C A D A S & g t ; < / K e y > < / D i a g r a m O b j e c t K e y > < D i a g r a m O b j e c t K e y > < K e y > L i n k s \ & l t ; C o l u m n s \ S o m a   d e   M A R C A D A S & g t ; - & l t ; M e a s u r e s \ M A R C A D A S & g t ; \ C O L U M N < / K e y > < / D i a g r a m O b j e c t K e y > < D i a g r a m O b j e c t K e y > < K e y > L i n k s \ & l t ; C o l u m n s \ S o m a   d e   M A R C A D A S & g t ; - & l t ; M e a s u r e s \ M A R C A D A S & g t ; \ M E A S U R E < / K e y > < / D i a g r a m O b j e c t K e y > < D i a g r a m O b j e c t K e y > < K e y > L i n k s \ & l t ; C o l u m n s \ S o m a   d e   A P R O V A D A S & g t ; - & l t ; M e a s u r e s \ A P R O V A D A S & g t ; < / K e y > < / D i a g r a m O b j e c t K e y > < D i a g r a m O b j e c t K e y > < K e y > L i n k s \ & l t ; C o l u m n s \ S o m a   d e   A P R O V A D A S & g t ; - & l t ; M e a s u r e s \ A P R O V A D A S & g t ; \ C O L U M N < / K e y > < / D i a g r a m O b j e c t K e y > < D i a g r a m O b j e c t K e y > < K e y > L i n k s \ & l t ; C o l u m n s \ S o m a   d e   A P R O V A D A S & g t ; - & l t ; M e a s u r e s \ A P R O V A D A S & g t ; \ M E A S U R E < / K e y > < / D i a g r a m O b j e c t K e y > < D i a g r a m O b j e c t K e y > < K e y > L i n k s \ & l t ; C o l u m n s \ S o m a   d e   R E A L I Z A D A S & g t ; - & l t ; M e a s u r e s \ R E A L I Z A D A S & g t ; < / K e y > < / D i a g r a m O b j e c t K e y > < D i a g r a m O b j e c t K e y > < K e y > L i n k s \ & l t ; C o l u m n s \ S o m a   d e   R E A L I Z A D A S & g t ; - & l t ; M e a s u r e s \ R E A L I Z A D A S & g t ; \ C O L U M N < / K e y > < / D i a g r a m O b j e c t K e y > < D i a g r a m O b j e c t K e y > < K e y > L i n k s \ & l t ; C o l u m n s \ S o m a   d e   R E A L I Z A D A S & g t ; - & l t ; M e a s u r e s \ R E A L I Z A D A S & g t ; \ M E A S U R E < / K e y > < / D i a g r a m O b j e c t K e y > < D i a g r a m O b j e c t K e y > < K e y > L i n k s \ & l t ; C o l u m n s \ S o m a   d e   P E N D E N T E S & g t ; - & l t ; M e a s u r e s \ P E N D E N T E S & g t ; < / K e y > < / D i a g r a m O b j e c t K e y > < D i a g r a m O b j e c t K e y > < K e y > L i n k s \ & l t ; C o l u m n s \ S o m a   d e   P E N D E N T E S & g t ; - & l t ; M e a s u r e s \ P E N D E N T E S & g t ; \ C O L U M N < / K e y > < / D i a g r a m O b j e c t K e y > < D i a g r a m O b j e c t K e y > < K e y > L i n k s \ & l t ; C o l u m n s \ S o m a   d e   P E N D E N T E S & g t ; - & l t ; M e a s u r e s \ P E N D E N T E S & g t ; \ M E A S U R E < / K e y > < / D i a g r a m O b j e c t K e y > < D i a g r a m O b j e c t K e y > < K e y > L i n k s \ & l t ; C o l u m n s \ S o m a   d e   A N U L A D A S & g t ; - & l t ; M e a s u r e s \ A N U L A D A S & g t ; < / K e y > < / D i a g r a m O b j e c t K e y > < D i a g r a m O b j e c t K e y > < K e y > L i n k s \ & l t ; C o l u m n s \ S o m a   d e   A N U L A D A S & g t ; - & l t ; M e a s u r e s \ A N U L A D A S & g t ; \ C O L U M N < / K e y > < / D i a g r a m O b j e c t K e y > < D i a g r a m O b j e c t K e y > < K e y > L i n k s \ & l t ; C o l u m n s \ S o m a   d e   A N U L A D A S & g t ; - & l t ; M e a s u r e s \ A N U L A D A S & g t ; \ M E A S U R E 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 M A R C A D A S 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 M A R C A D A S \ T a g I n f o \ F � r m u l a 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 M A R C A D A S \ T a g I n f o \ V a l o r 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 A P R O V A D A S 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 A P R O V A D A S \ T a g I n f o \ F � r m u l a 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 A P R O V A D A S \ T a g I n f o \ V a l o r 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 R E A L I Z A D A S 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 R E A L I Z A D A S \ T a g I n f o \ F � r m u l a 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 R E A L I Z A D A S \ T a g I n f o \ V a l o r 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 P E N D E N T E S 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 P E N D E N T E S \ T a g I n f o \ F � r m u l a 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 P E N D E N T E S \ T a g I n f o \ V a l o r 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 A N U L A D A S 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 A N U L A D A S \ T a g I n f o \ F � r m u l a 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 A N U L A D A S \ T a g I n f o \ V a l o r 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 C o l u m n s \ D E S C _ D R A P 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 C o l u m n s \ N _ P A R C _ B A L D 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 C o l u m n s \ M A R C A D A S 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 C o l u m n s \ R E A L I Z A D A S 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 C o l u m n s \ P E N D E N T E S 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 C o l u m n s \ A N U L A D A S 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 C o l u m n s \ A P R O V A D A S 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 M A R C A D A S & g t ; - & l t ; M e a s u r e s \ M A R C A D A S & g t ; 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 M A R C A D A S & g t ; - & l t ; M e a s u r e s \ M A R C A D A S & g t ; \ C O L U M N 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 M A R C A D A S & g t ; - & l t ; M e a s u r e s \ M A R C A D A S & g t ; \ M E A S U R E 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 A P R O V A D A S & g t ; - & l t ; M e a s u r e s \ A P R O V A D A S & g t ; 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 A P R O V A D A S & g t ; - & l t ; M e a s u r e s \ A P R O V A D A S & g t ; \ C O L U M N 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 A P R O V A D A S & g t ; - & l t ; M e a s u r e s \ A P R O V A D A S & g t ; \ M E A S U R E 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 R E A L I Z A D A S & g t ; - & l t ; M e a s u r e s \ R E A L I Z A D A S & g t ; 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 R E A L I Z A D A S & g t ; - & l t ; M e a s u r e s \ R E A L I Z A D A S & g t ; \ C O L U M N 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 R E A L I Z A D A S & g t ; - & l t ; M e a s u r e s \ R E A L I Z A D A S & g t ; \ M E A S U R E 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 P E N D E N T E S & g t ; - & l t ; M e a s u r e s \ P E N D E N T E S & g t ; 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 P E N D E N T E S & g t ; - & l t ; M e a s u r e s \ P E N D E N T E S & g t ; \ C O L U M N 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 P E N D E N T E S & g t ; - & l t ; M e a s u r e s \ P E N D E N T E S & g t ; \ M E A S U R E 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 A N U L A D A S & g t ; - & l t ; M e a s u r e s \ A N U L A D A S & g t ; 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 A N U L A D A S & g t ; - & l t ; M e a s u r e s \ A N U L A D A S & g t ; \ C O L U M N 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 A N U L A D A S & g t ; - & l t ; M e a s u r e s \ A N U L A D A S & g t ; \ M E A S U R E 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 Q u a d r o 1 2 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 Q u a d r o 1 2 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 6 < / K e y > < / D i a g r a m O b j e c t K e y > < D i a g r a m O b j e c t K e y > < K e y > M e a s u r e s \ S o m a   d e   C A N D I D A T U R A S   6 \ T a g I n f o \ F � r m u l a < / K e y > < / D i a g r a m O b j e c t K e y > < D i a g r a m O b j e c t K e y > < K e y > M e a s u r e s \ S o m a   d e   C A N D I D A T U R A S   6 \ T a g I n f o \ V a l o r < / K e y > < / D i a g r a m O b j e c t K e y > < D i a g r a m O b j e c t K e y > < K e y > M e a s u r e s \ S o m a   d e   N _ U T I L < / K e y > < / D i a g r a m O b j e c t K e y > < D i a g r a m O b j e c t K e y > < K e y > M e a s u r e s \ S o m a   d e   N _ U T I L \ T a g I n f o \ F � r m u l a < / K e y > < / D i a g r a m O b j e c t K e y > < D i a g r a m O b j e c t K e y > < K e y > M e a s u r e s \ S o m a   d e   N _ U T I L \ T a g I n f o \ V a l o r < / K e y > < / D i a g r a m O b j e c t K e y > < D i a g r a m O b j e c t K e y > < K e y > M e a s u r e s \ S o m a   d e   D E S M A T E R I A L I Z A D A S < / K e y > < / D i a g r a m O b j e c t K e y > < D i a g r a m O b j e c t K e y > < K e y > M e a s u r e s \ S o m a   d e   D E S M A T E R I A L I Z A D A S \ T a g I n f o \ F � r m u l a < / K e y > < / D i a g r a m O b j e c t K e y > < D i a g r a m O b j e c t K e y > < K e y > M e a s u r e s \ S o m a   d e   D E S M A T E R I A L I Z A D A S \ T a g I n f o \ V a l o r < / K e y > < / D i a g r a m O b j e c t K e y > < D i a g r a m O b j e c t K e y > < K e y > M e a s u r e s \ S o m a   d e   D e s m / C a n d < / K e y > < / D i a g r a m O b j e c t K e y > < D i a g r a m O b j e c t K e y > < K e y > M e a s u r e s \ S o m a   d e   D e s m / C a n d \ T a g I n f o \ F � r m u l a < / K e y > < / D i a g r a m O b j e c t K e y > < D i a g r a m O b j e c t K e y > < K e y > M e a s u r e s \ S o m a   d e   D e s m / C a n d \ T a g I n f o \ V a l o r < / K e y > < / D i a g r a m O b j e c t K e y > < D i a g r a m O b j e c t K e y > < K e y > M e a s u r e s \ M � x i m o   d e   D e s m / C a n d < / K e y > < / D i a g r a m O b j e c t K e y > < D i a g r a m O b j e c t K e y > < K e y > M e a s u r e s \ M � x i m o   d e   D e s m / C a n d \ T a g I n f o \ F � r m u l a < / K e y > < / D i a g r a m O b j e c t K e y > < D i a g r a m O b j e c t K e y > < K e y > M e a s u r e s \ M � x i m o   d e   D e s m / C a n d \ T a g I n f o \ V a l o r < / K e y > < / D i a g r a m O b j e c t K e y > < D i a g r a m O b j e c t K e y > < K e y > C o l u m n s \ C O D _ E N T I D A D E < / K e y > < / D i a g r a m O b j e c t K e y > < D i a g r a m O b j e c t K e y > < K e y > C o l u m n s \ E N T I D A D E < / K e y > < / D i a g r a m O b j e c t K e y > < D i a g r a m O b j e c t K e y > < K e y > C o l u m n s \ C A N D I D A T U R A S < / K e y > < / D i a g r a m O b j e c t K e y > < D i a g r a m O b j e c t K e y > < K e y > C o l u m n s \ D E S M A T E R I A L I Z A D A S < / K e y > < / D i a g r a m O b j e c t K e y > < D i a g r a m O b j e c t K e y > < K e y > C o l u m n s \ T O T A L _ A T E < / K e y > < / D i a g r a m O b j e c t K e y > < D i a g r a m O b j e c t K e y > < K e y > C o l u m n s \ N _ U T I L < / K e y > < / D i a g r a m O b j e c t K e y > < D i a g r a m O b j e c t K e y > < K e y > C o l u m n s \ D e s m / C a n d < / K e y > < / D i a g r a m O b j e c t K e y > < D i a g r a m O b j e c t K e y > < K e y > L i n k s \ & l t ; C o l u m n s \ S o m a   d e   C A N D I D A T U R A S   6 & g t ; - & l t ; M e a s u r e s \ C A N D I D A T U R A S & g t ; < / K e y > < / D i a g r a m O b j e c t K e y > < D i a g r a m O b j e c t K e y > < K e y > L i n k s \ & l t ; C o l u m n s \ S o m a   d e   C A N D I D A T U R A S   6 & g t ; - & l t ; M e a s u r e s \ C A N D I D A T U R A S & g t ; \ C O L U M N < / K e y > < / D i a g r a m O b j e c t K e y > < D i a g r a m O b j e c t K e y > < K e y > L i n k s \ & l t ; C o l u m n s \ S o m a   d e   C A N D I D A T U R A S   6 & g t ; - & l t ; M e a s u r e s \ C A N D I D A T U R A S & g t ; \ M E A S U R E < / K e y > < / D i a g r a m O b j e c t K e y > < D i a g r a m O b j e c t K e y > < K e y > L i n k s \ & l t ; C o l u m n s \ S o m a   d e   N _ U T I L & g t ; - & l t ; M e a s u r e s \ N _ U T I L & g t ; < / K e y > < / D i a g r a m O b j e c t K e y > < D i a g r a m O b j e c t K e y > < K e y > L i n k s \ & l t ; C o l u m n s \ S o m a   d e   N _ U T I L & g t ; - & l t ; M e a s u r e s \ N _ U T I L & g t ; \ C O L U M N < / K e y > < / D i a g r a m O b j e c t K e y > < D i a g r a m O b j e c t K e y > < K e y > L i n k s \ & l t ; C o l u m n s \ S o m a   d e   N _ U T I L & g t ; - & l t ; M e a s u r e s \ N _ U T I L & g t ; \ M E A S U R E < / K e y > < / D i a g r a m O b j e c t K e y > < D i a g r a m O b j e c t K e y > < K e y > L i n k s \ & l t ; C o l u m n s \ S o m a   d e   D E S M A T E R I A L I Z A D A S & g t ; - & l t ; M e a s u r e s \ D E S M A T E R I A L I Z A D A S & g t ; < / K e y > < / D i a g r a m O b j e c t K e y > < D i a g r a m O b j e c t K e y > < K e y > L i n k s \ & l t ; C o l u m n s \ S o m a   d e   D E S M A T E R I A L I Z A D A S & g t ; - & l t ; M e a s u r e s \ D E S M A T E R I A L I Z A D A S & g t ; \ C O L U M N < / K e y > < / D i a g r a m O b j e c t K e y > < D i a g r a m O b j e c t K e y > < K e y > L i n k s \ & l t ; C o l u m n s \ S o m a   d e   D E S M A T E R I A L I Z A D A S & g t ; - & l t ; M e a s u r e s \ D E S M A T E R I A L I Z A D A S & g t ; \ M E A S U R E < / K e y > < / D i a g r a m O b j e c t K e y > < D i a g r a m O b j e c t K e y > < K e y > L i n k s \ & l t ; C o l u m n s \ S o m a   d e   D e s m / C a n d & g t ; - & l t ; M e a s u r e s \ D e s m / C a n d & g t ; < / K e y > < / D i a g r a m O b j e c t K e y > < D i a g r a m O b j e c t K e y > < K e y > L i n k s \ & l t ; C o l u m n s \ S o m a   d e   D e s m / C a n d & g t ; - & l t ; M e a s u r e s \ D e s m / C a n d & g t ; \ C O L U M N < / K e y > < / D i a g r a m O b j e c t K e y > < D i a g r a m O b j e c t K e y > < K e y > L i n k s \ & l t ; C o l u m n s \ S o m a   d e   D e s m / C a n d & g t ; - & l t ; M e a s u r e s \ D e s m / C a n d & g t ; \ M E A S U R E < / K e y > < / D i a g r a m O b j e c t K e y > < D i a g r a m O b j e c t K e y > < K e y > L i n k s \ & l t ; C o l u m n s \ M � x i m o   d e   D e s m / C a n d & g t ; - & l t ; M e a s u r e s \ D e s m / C a n d & g t ; < / K e y > < / D i a g r a m O b j e c t K e y > < D i a g r a m O b j e c t K e y > < K e y > L i n k s \ & l t ; C o l u m n s \ M � x i m o   d e   D e s m / C a n d & g t ; - & l t ; M e a s u r e s \ D e s m / C a n d & g t ; \ C O L U M N < / K e y > < / D i a g r a m O b j e c t K e y > < D i a g r a m O b j e c t K e y > < K e y > L i n k s \ & l t ; C o l u m n s \ M � x i m o   d e   D e s m / C a n d & g t ; - & l t ; M e a s u r e s \ D e s m / C a n d & g t ; \ M E A S U R E 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 6 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 N _ U T I L 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 N _ U T I L \ T a g I n f o \ F � r m u l a 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 N _ U T I L \ T a g I n f o \ V a l o r 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 D E S M A T E R I A L I Z A D A S 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 D E S M A T E R I A L I Z A D A S \ T a g I n f o \ F � r m u l a 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 D E S M A T E R I A L I Z A D A S \ T a g I n f o \ V a l o r 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 D e s m / C a n d 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 D e s m / C a n d \ T a g I n f o \ F � r m u l a 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 D e s m / C a n d \ T a g I n f o \ V a l o r 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 D e s m / C a n d 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 D e s m / C a n d \ T a g I n f o \ F � r m u l a 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 D e s m / C a n d \ T a g I n f o \ V a l o r 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 C o l u m n s \ D E S M A T E R I A L I Z A D A S 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 C o l u m n s \ T O T A L _ A T E 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 C o l u m n s \ N _ U T I L 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 C o l u m n s \ D e s m / C a n d 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 N _ U T I L & g t ; - & l t ; M e a s u r e s \ N _ U T I L & g t ; 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 N _ U T I L & g t ; - & l t ; M e a s u r e s \ N _ U T I L & g t ; \ C O L U M N 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 N _ U T I L & g t ; - & l t ; M e a s u r e s \ N _ U T I L & g t ; \ M E A S U R E 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 D E S M A T E R I A L I Z A D A S & g t ; - & l t ; M e a s u r e s \ D E S M A T E R I A L I Z A D A S & g t ; 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 D E S M A T E R I A L I Z A D A S & g t ; - & l t ; M e a s u r e s \ D E S M A T E R I A L I Z A D A S & g t ; \ C O L U M N 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 D E S M A T E R I A L I Z A D A S & g t ; - & l t ; M e a s u r e s \ D E S M A T E R I A L I Z A D A S & g t ; \ M E A S U R E 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 D e s m / C a n d & g t ; - & l t ; M e a s u r e s \ D e s m / C a n d & g t ; 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 D e s m / C a n d & g t ; - & l t ; M e a s u r e s \ D e s m / C a n d & g t ; \ C O L U M N 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 D e s m / C a n d & g t ; - & l t ; M e a s u r e s \ D e s m / C a n d & g t ; \ M E A S U R E 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 D e s m / C a n d & g t ; - & l t ; M e a s u r e s \ D e s m / C a n d & g t ; 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 D e s m / C a n d & g t ; - & l t ; M e a s u r e s \ D e s m / C a n d & g t ; \ C O L U M N 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 D e s m / C a n d & g t ; - & l t ; M e a s u r e s \ D e s m / C a n d & g t ; \ M E A S U R E 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 Q u a d r o 0 6 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 Q u a d r o 0 6 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 5 < / K e y > < / D i a g r a m O b j e c t K e y > < D i a g r a m O b j e c t K e y > < K e y > M e a s u r e s \ S o m a   d e   C A N D I D A T U R A S   5 \ T a g I n f o \ F � r m u l a < / K e y > < / D i a g r a m O b j e c t K e y > < D i a g r a m O b j e c t K e y > < K e y > M e a s u r e s \ S o m a   d e   C A N D I D A T U R A S   5 \ T a g I n f o \ V a l o r < / K e y > < / D i a g r a m O b j e c t K e y > < D i a g r a m O b j e c t K e y > < K e y > M e a s u r e s \ C o n t a g e m   d e   A J U D A < / K e y > < / D i a g r a m O b j e c t K e y > < D i a g r a m O b j e c t K e y > < K e y > M e a s u r e s \ C o n t a g e m   d e   A J U D A \ T a g I n f o \ F � r m u l a < / K e y > < / D i a g r a m O b j e c t K e y > < D i a g r a m O b j e c t K e y > < K e y > M e a s u r e s \ C o n t a g e m   d e   A J U D A \ T a g I n f o \ V a l o r < / K e y > < / D i a g r a m O b j e c t K e y > < D i a g r a m O b j e c t K e y > < K e y > M e a s u r e s \ S o m a   d e   A R E A   7 < / K e y > < / D i a g r a m O b j e c t K e y > < D i a g r a m O b j e c t K e y > < K e y > M e a s u r e s \ S o m a   d e   A R E A   7 \ T a g I n f o \ F � r m u l a < / K e y > < / D i a g r a m O b j e c t K e y > < D i a g r a m O b j e c t K e y > < K e y > M e a s u r e s \ S o m a   d e   A R E A   7 \ T a g I n f o \ V a l o r < / K e y > < / D i a g r a m O b j e c t K e y > < D i a g r a m O b j e c t K e y > < K e y > M e a s u r e s \ S o m a   d e   C N   3 < / K e y > < / D i a g r a m O b j e c t K e y > < D i a g r a m O b j e c t K e y > < K e y > M e a s u r e s \ S o m a   d e   C N   3 \ T a g I n f o \ F � r m u l a < / K e y > < / D i a g r a m O b j e c t K e y > < D i a g r a m O b j e c t K e y > < K e y > M e a s u r e s \ S o m a   d e   C N   3 \ T a g I n f o \ V a l o r < / K e y > < / D i a g r a m O b j e c t K e y > < D i a g r a m O b j e c t K e y > < K e y > M e a s u r e s \ S o m a   d e   V a r _ c a n d < / K e y > < / D i a g r a m O b j e c t K e y > < D i a g r a m O b j e c t K e y > < K e y > M e a s u r e s \ S o m a   d e   V a r _ c a n d \ T a g I n f o \ F � r m u l a < / K e y > < / D i a g r a m O b j e c t K e y > < D i a g r a m O b j e c t K e y > < K e y > M e a s u r e s \ S o m a   d e   V a r _ c a n d \ T a g I n f o \ V a l o r < / K e y > < / D i a g r a m O b j e c t K e y > < D i a g r a m O b j e c t K e y > < K e y > M e a s u r e s \ M � x i m o   d e   V a r _ c a n d < / K e y > < / D i a g r a m O b j e c t K e y > < D i a g r a m O b j e c t K e y > < K e y > M e a s u r e s \ M � x i m o   d e   V a r _ c a n d \ T a g I n f o \ F � r m u l a < / K e y > < / D i a g r a m O b j e c t K e y > < D i a g r a m O b j e c t K e y > < K e y > M e a s u r e s \ M � x i m o   d e   V a r _ c a n d \ T a g I n f o \ V a l o r < / K e y > < / D i a g r a m O b j e c t K e y > < D i a g r a m O b j e c t K e y > < K e y > M e a s u r e s \ S o m a   d e   V a r _ a r e a < / K e y > < / D i a g r a m O b j e c t K e y > < D i a g r a m O b j e c t K e y > < K e y > M e a s u r e s \ S o m a   d e   V a r _ a r e a \ T a g I n f o \ F � r m u l a < / K e y > < / D i a g r a m O b j e c t K e y > < D i a g r a m O b j e c t K e y > < K e y > M e a s u r e s \ S o m a   d e   V a r _ a r e a \ T a g I n f o \ V a l o r < / K e y > < / D i a g r a m O b j e c t K e y > < D i a g r a m O b j e c t K e y > < K e y > M e a s u r e s \ S o m a   d e   V a r _ c n < / K e y > < / D i a g r a m O b j e c t K e y > < D i a g r a m O b j e c t K e y > < K e y > M e a s u r e s \ S o m a   d e   V a r _ c n \ T a g I n f o \ F � r m u l a < / K e y > < / D i a g r a m O b j e c t K e y > < D i a g r a m O b j e c t K e y > < K e y > M e a s u r e s \ S o m a   d e   V a r _ c n \ T a g I n f o \ V a l o r < / K e y > < / D i a g r a m O b j e c t K e y > < D i a g r a m O b j e c t K e y > < K e y > M e a s u r e s \ M � x i m o   d e   V a r _ a r e a < / K e y > < / D i a g r a m O b j e c t K e y > < D i a g r a m O b j e c t K e y > < K e y > M e a s u r e s \ M � x i m o   d e   V a r _ a r e a \ T a g I n f o \ F � r m u l a < / K e y > < / D i a g r a m O b j e c t K e y > < D i a g r a m O b j e c t K e y > < K e y > M e a s u r e s \ M � x i m o   d e   V a r _ a r e a \ T a g I n f o \ V a l o r < / K e y > < / D i a g r a m O b j e c t K e y > < D i a g r a m O b j e c t K e y > < K e y > C o l u m n s \ C A M P A N H A < / K e y > < / D i a g r a m O b j e c t K e y > < D i a g r a m O b j e c t K e y > < K e y > C o l u m n s \ D R A _ C O D I G O < / K e y > < / D i a g r a m O b j e c t K e y > < D i a g r a m O b j e c t K e y > < K e y > C o l u m n s \ D R A _ D E S _ D R A < / K e y > < / D i a g r a m O b j e c t K e y > < D i a g r a m O b j e c t K e y > < K e y > C o l u m n s \ C A N D I D A T U R A S < / K e y > < / D i a g r a m O b j e c t K e y > < D i a g r a m O b j e c t K e y > < K e y > C o l u m n s \ A J U D A 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 C o l u m n s \ V a r _ c a n d < / K e y > < / D i a g r a m O b j e c t K e y > < D i a g r a m O b j e c t K e y > < K e y > C o l u m n s \ V a r _ a r e a < / K e y > < / D i a g r a m O b j e c t K e y > < D i a g r a m O b j e c t K e y > < K e y > C o l u m n s \ V a r _ c n < / K e y > < / D i a g r a m O b j e c t K e y > < D i a g r a m O b j e c t K e y > < K e y > L i n k s \ & l t ; C o l u m n s \ S o m a   d e   C A N D I D A T U R A S   5 & g t ; - & l t ; M e a s u r e s \ C A N D I D A T U R A S & g t ; < / K e y > < / D i a g r a m O b j e c t K e y > < D i a g r a m O b j e c t K e y > < K e y > L i n k s \ & l t ; C o l u m n s \ S o m a   d e   C A N D I D A T U R A S   5 & g t ; - & l t ; M e a s u r e s \ C A N D I D A T U R A S & g t ; \ C O L U M N < / K e y > < / D i a g r a m O b j e c t K e y > < D i a g r a m O b j e c t K e y > < K e y > L i n k s \ & l t ; C o l u m n s \ S o m a   d e   C A N D I D A T U R A S   5 & g t ; - & l t ; M e a s u r e s \ C A N D I D A T U R A S & g t ; \ M E A S U R E < / K e y > < / D i a g r a m O b j e c t K e y > < D i a g r a m O b j e c t K e y > < K e y > L i n k s \ & l t ; C o l u m n s \ C o n t a g e m   d e   A J U D A & g t ; - & l t ; M e a s u r e s \ A J U D A & g t ; < / K e y > < / D i a g r a m O b j e c t K e y > < D i a g r a m O b j e c t K e y > < K e y > L i n k s \ & l t ; C o l u m n s \ C o n t a g e m   d e   A J U D A & g t ; - & l t ; M e a s u r e s \ A J U D A & g t ; \ C O L U M N < / K e y > < / D i a g r a m O b j e c t K e y > < D i a g r a m O b j e c t K e y > < K e y > L i n k s \ & l t ; C o l u m n s \ C o n t a g e m   d e   A J U D A & g t ; - & l t ; M e a s u r e s \ A J U D A & g t ; \ M E A S U R E < / K e y > < / D i a g r a m O b j e c t K e y > < D i a g r a m O b j e c t K e y > < K e y > L i n k s \ & l t ; C o l u m n s \ S o m a   d e   A R E A   7 & g t ; - & l t ; M e a s u r e s \ A R E A & g t ; < / K e y > < / D i a g r a m O b j e c t K e y > < D i a g r a m O b j e c t K e y > < K e y > L i n k s \ & l t ; C o l u m n s \ S o m a   d e   A R E A   7 & g t ; - & l t ; M e a s u r e s \ A R E A & g t ; \ C O L U M N < / K e y > < / D i a g r a m O b j e c t K e y > < D i a g r a m O b j e c t K e y > < K e y > L i n k s \ & l t ; C o l u m n s \ S o m a   d e   A R E A   7 & g t ; - & l t ; M e a s u r e s \ A R E A & g t ; \ M E A S U R E < / K e y > < / D i a g r a m O b j e c t K e y > < D i a g r a m O b j e c t K e y > < K e y > L i n k s \ & l t ; C o l u m n s \ S o m a   d e   C N   3 & g t ; - & l t ; M e a s u r e s \ C N & g t ; < / K e y > < / D i a g r a m O b j e c t K e y > < D i a g r a m O b j e c t K e y > < K e y > L i n k s \ & l t ; C o l u m n s \ S o m a   d e   C N   3 & g t ; - & l t ; M e a s u r e s \ C N & g t ; \ C O L U M N < / K e y > < / D i a g r a m O b j e c t K e y > < D i a g r a m O b j e c t K e y > < K e y > L i n k s \ & l t ; C o l u m n s \ S o m a   d e   C N   3 & g t ; - & l t ; M e a s u r e s \ C N & g t ; \ M E A S U R E < / K e y > < / D i a g r a m O b j e c t K e y > < D i a g r a m O b j e c t K e y > < K e y > L i n k s \ & l t ; C o l u m n s \ S o m a   d e   V a r _ c a n d & g t ; - & l t ; M e a s u r e s \ V a r _ c a n d & g t ; < / K e y > < / D i a g r a m O b j e c t K e y > < D i a g r a m O b j e c t K e y > < K e y > L i n k s \ & l t ; C o l u m n s \ S o m a   d e   V a r _ c a n d & g t ; - & l t ; M e a s u r e s \ V a r _ c a n d & g t ; \ C O L U M N < / K e y > < / D i a g r a m O b j e c t K e y > < D i a g r a m O b j e c t K e y > < K e y > L i n k s \ & l t ; C o l u m n s \ S o m a   d e   V a r _ c a n d & g t ; - & l t ; M e a s u r e s \ V a r _ c a n d & g t ; \ M E A S U R E < / K e y > < / D i a g r a m O b j e c t K e y > < D i a g r a m O b j e c t K e y > < K e y > L i n k s \ & l t ; C o l u m n s \ M � x i m o   d e   V a r _ c a n d & g t ; - & l t ; M e a s u r e s \ V a r _ c a n d & g t ; < / K e y > < / D i a g r a m O b j e c t K e y > < D i a g r a m O b j e c t K e y > < K e y > L i n k s \ & l t ; C o l u m n s \ M � x i m o   d e   V a r _ c a n d & g t ; - & l t ; M e a s u r e s \ V a r _ c a n d & g t ; \ C O L U M N < / K e y > < / D i a g r a m O b j e c t K e y > < D i a g r a m O b j e c t K e y > < K e y > L i n k s \ & l t ; C o l u m n s \ M � x i m o   d e   V a r _ c a n d & g t ; - & l t ; M e a s u r e s \ V a r _ c a n d & g t ; \ M E A S U R E < / K e y > < / D i a g r a m O b j e c t K e y > < D i a g r a m O b j e c t K e y > < K e y > L i n k s \ & l t ; C o l u m n s \ S o m a   d e   V a r _ a r e a & g t ; - & l t ; M e a s u r e s \ V a r _ a r e a & g t ; < / K e y > < / D i a g r a m O b j e c t K e y > < D i a g r a m O b j e c t K e y > < K e y > L i n k s \ & l t ; C o l u m n s \ S o m a   d e   V a r _ a r e a & g t ; - & l t ; M e a s u r e s \ V a r _ a r e a & g t ; \ C O L U M N < / K e y > < / D i a g r a m O b j e c t K e y > < D i a g r a m O b j e c t K e y > < K e y > L i n k s \ & l t ; C o l u m n s \ S o m a   d e   V a r _ a r e a & g t ; - & l t ; M e a s u r e s \ V a r _ a r e a & g t ; \ M E A S U R E < / K e y > < / D i a g r a m O b j e c t K e y > < D i a g r a m O b j e c t K e y > < K e y > L i n k s \ & l t ; C o l u m n s \ S o m a   d e   V a r _ c n & g t ; - & l t ; M e a s u r e s \ V a r _ c n & g t ; < / K e y > < / D i a g r a m O b j e c t K e y > < D i a g r a m O b j e c t K e y > < K e y > L i n k s \ & l t ; C o l u m n s \ S o m a   d e   V a r _ c n & g t ; - & l t ; M e a s u r e s \ V a r _ c n & g t ; \ C O L U M N < / K e y > < / D i a g r a m O b j e c t K e y > < D i a g r a m O b j e c t K e y > < K e y > L i n k s \ & l t ; C o l u m n s \ S o m a   d e   V a r _ c n & g t ; - & l t ; M e a s u r e s \ V a r _ c n & g t ; \ M E A S U R E < / K e y > < / D i a g r a m O b j e c t K e y > < D i a g r a m O b j e c t K e y > < K e y > L i n k s \ & l t ; C o l u m n s \ M � x i m o   d e   V a r _ a r e a & g t ; - & l t ; M e a s u r e s \ V a r _ a r e a & g t ; < / K e y > < / D i a g r a m O b j e c t K e y > < D i a g r a m O b j e c t K e y > < K e y > L i n k s \ & l t ; C o l u m n s \ M � x i m o   d e   V a r _ a r e a & g t ; - & l t ; M e a s u r e s \ V a r _ a r e a & g t ; \ C O L U M N < / K e y > < / D i a g r a m O b j e c t K e y > < D i a g r a m O b j e c t K e y > < K e y > L i n k s \ & l t ; C o l u m n s \ M � x i m o   d e   V a r _ a r e a & g t ; - & l t ; M e a s u r e s \ V a r _ a r e a & g t ; \ M E A S U R E 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 5 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 A J U D A 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 A J U D A \ T a g I n f o \ F � r m u l a 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 A J U D A \ T a g I n f o \ V a l o r 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 7 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 3 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 V a r _ c a n d \ T a g I n f o \ F � r m u l a 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 V a r _ a r e a 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 V a r _ c n 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 V a r _ a r e a < / K e y > < / a : K e y > < a : V a l u e   i : t y p e = " M e a s u r e G r i d N o d e V i e w S t a t e " > < C o l u m n >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 V a r _ a r e a \ T a g I n f o \ F � r m u l a 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 C o l u m n s \ D R A _ D E S _ D R A 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 C o l u m n s \ V a r _ a r e a 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 C o l u m n s \ V a r _ c n 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 A J U D A & g t ; - & l t ; M e a s u r e s \ A J U D A & g t ; 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 A J U D A & g t ; - & l t ; M e a s u r e s \ A J U D A & g t ; \ C O L U M N 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 A J U D A & g t ; - & l t ; M e a s u r e s \ A J U D A & g t ; \ M E A S U R E 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 3 & g t ; - & l t ; M e a s u r e s \ C N & g t ; 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  3 & g t ; - & l t ; M e a s u r e s \ C N & g t ; \ C O L U M N 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 3 & g t ; - & l t ; M e a s u r e s \ C N & g t ; \ M E A S U R E 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 V a r _ a r e a & g t ; - & l t ; M e a s u r e s \ V a r _ a r e a & g t ; 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 V a r _ a r e a & g t ; - & l t ; M e a s u r e s \ V a r _ a r e a & g t ; \ C O L U M N 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 V a r _ a r e a & g t ; - & l t ; M e a s u r e s \ V a r _ a r e a & g t ; \ M E A S U R E 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 V a r _ c n & g t ; - & l t ; M e a s u r e s \ V a r _ c n & g t ; 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 V a r _ c n & g t ; - & l t ; M e a s u r e s \ V a r _ c n & g t ; \ C O L U M N 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 V a r _ c n & g t ; - & l t ; M e a s u r e s \ V a r _ c n & g t ; \ M E A S U R E 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 V a r _ a r e a & g t ; - & l t ; M e a s u r e s \ V a r _ a r e a & g t ; 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 V a r _ a r e a & g t ; - & l t ; M e a s u r e s \ V a r _ a r e a & g t ; \ C O L U M N 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 V a r _ a r e a & g t ; - & l t ; M e a s u r e s \ V a r _ a r e a & g t ; \ M E A S U R E 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 2 < / K e y > < / D i a g r a m O b j e c t K e y > < D i a g r a m O b j e c t K e y > < K e y > M e a s u r e s \ S o m a   d e   C A N D I D A T U R A S   2 \ T a g I n f o \ F � r m u l a < / K e y > < / D i a g r a m O b j e c t K e y > < D i a g r a m O b j e c t K e y > < K e y > M e a s u r e s \ S o m a   d e   C A N D I D A T U R A S   2 \ T a g I n f o \ V a l o r < / K e y > < / D i a g r a m O b j e c t K e y > < D i a g r a m O b j e c t K e y > < K e y > M e a s u r e s \ S o m a   d e   A R E A   2 < / K e y > < / D i a g r a m O b j e c t K e y > < D i a g r a m O b j e c t K e y > < K e y > M e a s u r e s \ S o m a   d e   A R E A   2 \ T a g I n f o \ F � r m u l a < / K e y > < / D i a g r a m O b j e c t K e y > < D i a g r a m O b j e c t K e y > < K e y > M e a s u r e s \ S o m a   d e   A R E A   2 \ T a g I n f o \ V a l o r < / K e y > < / D i a g r a m O b j e c t K e y > < D i a g r a m O b j e c t K e y > < K e y > C o l u m n s \ T O T A L I Z A D O R < / K e y > < / D i a g r a m O b j e c t K e y > < D i a g r a m O b j e c t K e y > < K e y > C o l u m n s \ C L A S S I F I C A C A O 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 C o l u m n s \ T I P O < / K e y > < / D i a g r a m O b j e c t K e y > < D i a g r a m O b j e c t K e y > < K e y > C o l u m n s \ D R A P < / K e y > < / D i a g r a m O b j e c t K e y > < D i a g r a m O b j e c t K e y > < K e y > L i n k s \ & l t ; C o l u m n s \ S o m a   d e   C A N D I D A T U R A S   2 & g t ; - & l t ; M e a s u r e s \ C A N D I D A T U R A S & g t ; < / K e y > < / D i a g r a m O b j e c t K e y > < D i a g r a m O b j e c t K e y > < K e y > L i n k s \ & l t ; C o l u m n s \ S o m a   d e   C A N D I D A T U R A S   2 & g t ; - & l t ; M e a s u r e s \ C A N D I D A T U R A S & g t ; \ C O L U M N < / K e y > < / D i a g r a m O b j e c t K e y > < D i a g r a m O b j e c t K e y > < K e y > L i n k s \ & l t ; C o l u m n s \ S o m a   d e   C A N D I D A T U R A S   2 & g t ; - & l t ; M e a s u r e s \ C A N D I D A T U R A S & g t ; \ M E A S U R E < / K e y > < / D i a g r a m O b j e c t K e y > < D i a g r a m O b j e c t K e y > < K e y > L i n k s \ & l t ; C o l u m n s \ S o m a   d e   A R E A   2 & g t ; - & l t ; M e a s u r e s \ A R E A & g t ; < / K e y > < / D i a g r a m O b j e c t K e y > < D i a g r a m O b j e c t K e y > < K e y > L i n k s \ & l t ; C o l u m n s \ S o m a   d e   A R E A   2 & g t ; - & l t ; M e a s u r e s \ A R E A & g t ; \ C O L U M N < / K e y > < / D i a g r a m O b j e c t K e y > < D i a g r a m O b j e c t K e y > < K e y > L i n k s \ & l t ; C o l u m n s \ S o m a   d e   A R E A   2 & g t ; - & l t ; M e a s u r e s \ A R E A & g t ; \ M E A S U R E 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 2 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< / K e y > < / D i a g r a m O b j e c t K e y > < D i a g r a m O b j e c t K e y > < K e y > M e a s u r e s \ S o m a   d e   C A N D I D A T U R A S \ T a g I n f o \ F � r m u l a < / K e y > < / D i a g r a m O b j e c t K e y > < D i a g r a m O b j e c t K e y > < K e y > M e a s u r e s \ S o m a   d e   C A N D I D A T U R A S \ T a g I n f o \ V a l o r < / K e y > < / D i a g r a m O b j e c t K e y > < D i a g r a m O b j e c t K e y > < K e y > M e a s u r e s \ S o m a   d e   A R E A < / K e y > < / D i a g r a m O b j e c t K e y > < D i a g r a m O b j e c t K e y > < K e y > M e a s u r e s \ S o m a   d e   A R E A \ T a g I n f o \ F � r m u l a < / K e y > < / D i a g r a m O b j e c t K e y > < D i a g r a m O b j e c t K e y > < K e y > M e a s u r e s \ S o m a   d e   A R E A \ T a g I n f o \ V a l o r < / K e y > < / D i a g r a m O b j e c t K e y > < D i a g r a m O b j e c t K e y > < K e y > M e a s u r e s \ S o m a   d e   C N < / K e y > < / D i a g r a m O b j e c t K e y > < D i a g r a m O b j e c t K e y > < K e y > M e a s u r e s \ S o m a   d e   C N \ T a g I n f o \ F � r m u l a < / K e y > < / D i a g r a m O b j e c t K e y > < D i a g r a m O b j e c t K e y > < K e y > M e a s u r e s \ S o m a   d e   C N \ T a g I n f o \ V a l o r < / K e y > < / D i a g r a m O b j e c t K e y > < D i a g r a m O b j e c t K e y > < K e y > M e a s u r e s \ S o m a   d e   C A N D A N T < / K e y > < / D i a g r a m O b j e c t K e y > < D i a g r a m O b j e c t K e y > < K e y > M e a s u r e s \ S o m a   d e   C A N D A N T \ T a g I n f o \ F � r m u l a < / K e y > < / D i a g r a m O b j e c t K e y > < D i a g r a m O b j e c t K e y > < K e y > M e a s u r e s \ S o m a   d e   C A N D A N T \ T a g I n f o \ V a l o r < / K e y > < / D i a g r a m O b j e c t K e y > < D i a g r a m O b j e c t K e y > < K e y > M e a s u r e s \ S o m a   d e   A R E A A N T < / K e y > < / D i a g r a m O b j e c t K e y > < D i a g r a m O b j e c t K e y > < K e y > M e a s u r e s \ S o m a   d e   A R E A A N T \ T a g I n f o \ F � r m u l a < / K e y > < / D i a g r a m O b j e c t K e y > < D i a g r a m O b j e c t K e y > < K e y > M e a s u r e s \ S o m a   d e   A R E A A N T \ T a g I n f o \ V a l o r < / K e y > < / D i a g r a m O b j e c t K e y > < D i a g r a m O b j e c t K e y > < K e y > M e a s u r e s \ S o m a   d e   C N A N T < / K e y > < / D i a g r a m O b j e c t K e y > < D i a g r a m O b j e c t K e y > < K e y > M e a s u r e s \ S o m a   d e   C N A N T \ T a g I n f o \ F � r m u l a < / K e y > < / D i a g r a m O b j e c t K e y > < D i a g r a m O b j e c t K e y > < K e y > M e a s u r e s \ S o m a   d e   C N A N T \ T a g I n f o \ V a l o r < / K e y > < / D i a g r a m O b j e c t K e y > < D i a g r a m O b j e c t K e y > < K e y > M e a s u r e s \ S o m a   d e   C o m p C a n d < / K e y > < / D i a g r a m O b j e c t K e y > < D i a g r a m O b j e c t K e y > < K e y > M e a s u r e s \ S o m a   d e   C o m p C a n d \ T a g I n f o \ F � r m u l a < / K e y > < / D i a g r a m O b j e c t K e y > < D i a g r a m O b j e c t K e y > < K e y > M e a s u r e s \ S o m a   d e   C o m p C a n d \ T a g I n f o \ V a l o r < / K e y > < / D i a g r a m O b j e c t K e y > < D i a g r a m O b j e c t K e y > < K e y > M e a s u r e s \ M i n   d e   C o m p C a n d < / K e y > < / D i a g r a m O b j e c t K e y > < D i a g r a m O b j e c t K e y > < K e y > M e a s u r e s \ M i n   d e   C o m p C a n d \ T a g I n f o \ F � r m u l a < / K e y > < / D i a g r a m O b j e c t K e y > < D i a g r a m O b j e c t K e y > < K e y > M e a s u r e s \ M i n   d e   C o m p C a n d \ T a g I n f o \ V a l o r < / K e y > < / D i a g r a m O b j e c t K e y > < D i a g r a m O b j e c t K e y > < K e y > M e a s u r e s \ S o m a   d e   C o m p A r e a < / K e y > < / D i a g r a m O b j e c t K e y > < D i a g r a m O b j e c t K e y > < K e y > M e a s u r e s \ S o m a   d e   C o m p A r e a \ T a g I n f o \ F � r m u l a < / K e y > < / D i a g r a m O b j e c t K e y > < D i a g r a m O b j e c t K e y > < K e y > M e a s u r e s \ S o m a   d e   C o m p A r e a \ T a g I n f o \ V a l o r < / K e y > < / D i a g r a m O b j e c t K e y > < D i a g r a m O b j e c t K e y > < K e y > M e a s u r e s \ M i n   d e   C o m p A r e a < / K e y > < / D i a g r a m O b j e c t K e y > < D i a g r a m O b j e c t K e y > < K e y > M e a s u r e s \ M i n   d e   C o m p A r e a \ T a g I n f o \ F � r m u l a < / K e y > < / D i a g r a m O b j e c t K e y > < D i a g r a m O b j e c t K e y > < K e y > M e a s u r e s \ M i n   d e   C o m p A r e a \ T a g I n f o \ V a l o r < / K e y > < / D i a g r a m O b j e c t K e y > < D i a g r a m O b j e c t K e y > < K e y > M e a s u r e s \ S o m a   d e   C o m p C N < / K e y > < / D i a g r a m O b j e c t K e y > < D i a g r a m O b j e c t K e y > < K e y > M e a s u r e s \ S o m a   d e   C o m p C N \ T a g I n f o \ F � r m u l a < / K e y > < / D i a g r a m O b j e c t K e y > < D i a g r a m O b j e c t K e y > < K e y > M e a s u r e s \ S o m a   d e   C o m p C N \ T a g I n f o \ V a l o r < / K e y > < / D i a g r a m O b j e c t K e y > < D i a g r a m O b j e c t K e y > < K e y > M e a s u r e s \ M � x i m o   d e   C A N D I D A T U R A S < / K e y > < / D i a g r a m O b j e c t K e y > < D i a g r a m O b j e c t K e y > < K e y > M e a s u r e s \ M � x i m o   d e   C A N D I D A T U R A S \ T a g I n f o \ F � r m u l a < / K e y > < / D i a g r a m O b j e c t K e y > < D i a g r a m O b j e c t K e y > < K e y > M e a s u r e s \ M � x i m o   d e   C A N D I D A T U R A S \ T a g I n f o \ V a l o r < / K e y > < / D i a g r a m O b j e c t K e y > < D i a g r a m O b j e c t K e y > < K e y > M e a s u r e s \ M � x i m o   d e   C A N D A N T < / K e y > < / D i a g r a m O b j e c t K e y > < D i a g r a m O b j e c t K e y > < K e y > M e a s u r e s \ M � x i m o   d e   C A N D A N T \ T a g I n f o \ F � r m u l a < / K e y > < / D i a g r a m O b j e c t K e y > < D i a g r a m O b j e c t K e y > < K e y > M e a s u r e s \ M � x i m o   d e   C A N D A N T \ T a g I n f o \ V a l o r < / K e y > < / D i a g r a m O b j e c t K e y > < D i a g r a m O b j e c t K e y > < K e y > M e a s u r e s \ M � x i m o   d e   C o m p C a n d < / K e y > < / D i a g r a m O b j e c t K e y > < D i a g r a m O b j e c t K e y > < K e y > M e a s u r e s \ M � x i m o   d e   C o m p C a n d \ T a g I n f o \ F � r m u l a < / K e y > < / D i a g r a m O b j e c t K e y > < D i a g r a m O b j e c t K e y > < K e y > M e a s u r e s \ M � x i m o   d e   C o m p C a n d \ T a g I n f o \ V a l o r < / K e y > < / D i a g r a m O b j e c t K e y > < D i a g r a m O b j e c t K e y > < K e y > C o l u m n s \ A J U _ C O D I G O < / K e y > < / D i a g r a m O b j e c t K e y > < D i a g r a m O b j e c t K e y > < K e y > C o l u m n s \ A J U _ N O M E < / K e y > < / D i a g r a m O b j e c t K e y > < D i a g r a m O b j e c t K e y > < K e y > C o l u m n s \ R E G _ C O D I G O 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 C o l u m n s \ C A N D A N T < / K e y > < / D i a g r a m O b j e c t K e y > < D i a g r a m O b j e c t K e y > < K e y > C o l u m n s \ A R E A A N T < / K e y > < / D i a g r a m O b j e c t K e y > < D i a g r a m O b j e c t K e y > < K e y > C o l u m n s \ C N A N T < / K e y > < / D i a g r a m O b j e c t K e y > < D i a g r a m O b j e c t K e y > < K e y > C o l u m n s \ R E G I A O < / K e y > < / D i a g r a m O b j e c t K e y > < D i a g r a m O b j e c t K e y > < K e y > C o l u m n s \ C o m p C a n d < / K e y > < / D i a g r a m O b j e c t K e y > < D i a g r a m O b j e c t K e y > < K e y > C o l u m n s \ C o m p A r e a < / K e y > < / D i a g r a m O b j e c t K e y > < D i a g r a m O b j e c t K e y > < K e y > C o l u m n s \ C o m p C N < / K e y > < / D i a g r a m O b j e c t K e y > < D i a g r a m O b j e c t K e y > < K e y > L i n k s \ & l t ; C o l u m n s \ S o m a   d e   C A N D I D A T U R A S & g t ; - & l t ; M e a s u r e s \ C A N D I D A T U R A S & g t ; < / K e y > < / D i a g r a m O b j e c t K e y > < D i a g r a m O b j e c t K e y > < K e y > L i n k s \ & l t ; C o l u m n s \ S o m a   d e   C A N D I D A T U R A S & g t ; - & l t ; M e a s u r e s \ C A N D I D A T U R A S & g t ; \ C O L U M N < / K e y > < / D i a g r a m O b j e c t K e y > < D i a g r a m O b j e c t K e y > < K e y > L i n k s \ & l t ; C o l u m n s \ S o m a   d e   C A N D I D A T U R A S & g t ; - & l t ; M e a s u r e s \ C A N D I D A T U R A S & g t ; \ M E A S U R E < / K e y > < / D i a g r a m O b j e c t K e y > < D i a g r a m O b j e c t K e y > < K e y > L i n k s \ & l t ; C o l u m n s \ S o m a   d e   A R E A & g t ; - & l t ; M e a s u r e s \ A R E A & g t ; < / K e y > < / D i a g r a m O b j e c t K e y > < D i a g r a m O b j e c t K e y > < K e y > L i n k s \ & l t ; C o l u m n s \ S o m a   d e   A R E A & g t ; - & l t ; M e a s u r e s \ A R E A & g t ; \ C O L U M N < / K e y > < / D i a g r a m O b j e c t K e y > < D i a g r a m O b j e c t K e y > < K e y > L i n k s \ & l t ; C o l u m n s \ S o m a   d e   A R E A & g t ; - & l t ; M e a s u r e s \ A R E A & g t ; \ M E A S U R E < / K e y > < / D i a g r a m O b j e c t K e y > < D i a g r a m O b j e c t K e y > < K e y > L i n k s \ & l t ; C o l u m n s \ S o m a   d e   C N & g t ; - & l t ; M e a s u r e s \ C N & g t ; < / K e y > < / D i a g r a m O b j e c t K e y > < D i a g r a m O b j e c t K e y > < K e y > L i n k s \ & l t ; C o l u m n s \ S o m a   d e   C N & g t ; - & l t ; M e a s u r e s \ C N & g t ; \ C O L U M N < / K e y > < / D i a g r a m O b j e c t K e y > < D i a g r a m O b j e c t K e y > < K e y > L i n k s \ & l t ; C o l u m n s \ S o m a   d e   C N & g t ; - & l t ; M e a s u r e s \ C N & g t ; \ M E A S U R E < / K e y > < / D i a g r a m O b j e c t K e y > < D i a g r a m O b j e c t K e y > < K e y > L i n k s \ & l t ; C o l u m n s \ S o m a   d e   C A N D A N T & g t ; - & l t ; M e a s u r e s \ C A N D A N T & g t ; < / K e y > < / D i a g r a m O b j e c t K e y > < D i a g r a m O b j e c t K e y > < K e y > L i n k s \ & l t ; C o l u m n s \ S o m a   d e   C A N D A N T & g t ; - & l t ; M e a s u r e s \ C A N D A N T & g t ; \ C O L U M N < / K e y > < / D i a g r a m O b j e c t K e y > < D i a g r a m O b j e c t K e y > < K e y > L i n k s \ & l t ; C o l u m n s \ S o m a   d e   C A N D A N T & g t ; - & l t ; M e a s u r e s \ C A N D A N T & g t ; \ M E A S U R E < / K e y > < / D i a g r a m O b j e c t K e y > < D i a g r a m O b j e c t K e y > < K e y > L i n k s \ & l t ; C o l u m n s \ S o m a   d e   A R E A A N T & g t ; - & l t ; M e a s u r e s \ A R E A A N T & g t ; < / K e y > < / D i a g r a m O b j e c t K e y > < D i a g r a m O b j e c t K e y > < K e y > L i n k s \ & l t ; C o l u m n s \ S o m a   d e   A R E A A N T & g t ; - & l t ; M e a s u r e s \ A R E A A N T & g t ; \ C O L U M N < / K e y > < / D i a g r a m O b j e c t K e y > < D i a g r a m O b j e c t K e y > < K e y > L i n k s \ & l t ; C o l u m n s \ S o m a   d e   A R E A A N T & g t ; - & l t ; M e a s u r e s \ A R E A A N T & g t ; \ M E A S U R E < / K e y > < / D i a g r a m O b j e c t K e y > < D i a g r a m O b j e c t K e y > < K e y > L i n k s \ & l t ; C o l u m n s \ S o m a   d e   C N A N T & g t ; - & l t ; M e a s u r e s \ C N A N T & g t ; < / K e y > < / D i a g r a m O b j e c t K e y > < D i a g r a m O b j e c t K e y > < K e y > L i n k s \ & l t ; C o l u m n s \ S o m a   d e   C N A N T & g t ; - & l t ; M e a s u r e s \ C N A N T & g t ; \ C O L U M N < / K e y > < / D i a g r a m O b j e c t K e y > < D i a g r a m O b j e c t K e y > < K e y > L i n k s \ & l t ; C o l u m n s \ S o m a   d e   C N A N T & g t ; - & l t ; M e a s u r e s \ C N A N T & g t ; \ M E A S U R E < / K e y > < / D i a g r a m O b j e c t K e y > < D i a g r a m O b j e c t K e y > < K e y > L i n k s \ & l t ; C o l u m n s \ S o m a   d e   C o m p C a n d & g t ; - & l t ; M e a s u r e s \ C o m p C a n d & g t ; < / K e y > < / D i a g r a m O b j e c t K e y > < D i a g r a m O b j e c t K e y > < K e y > L i n k s \ & l t ; C o l u m n s \ S o m a   d e   C o m p C a n d & g t ; - & l t ; M e a s u r e s \ C o m p C a n d & g t ; \ C O L U M N < / K e y > < / D i a g r a m O b j e c t K e y > < D i a g r a m O b j e c t K e y > < K e y > L i n k s \ & l t ; C o l u m n s \ S o m a   d e   C o m p C a n d & g t ; - & l t ; M e a s u r e s \ C o m p C a n d & g t ; \ M E A S U R E < / K e y > < / D i a g r a m O b j e c t K e y > < D i a g r a m O b j e c t K e y > < K e y > L i n k s \ & l t ; C o l u m n s \ M i n   d e   C o m p C a n d & g t ; - & l t ; M e a s u r e s \ C o m p C a n d & g t ; < / K e y > < / D i a g r a m O b j e c t K e y > < D i a g r a m O b j e c t K e y > < K e y > L i n k s \ & l t ; C o l u m n s \ M i n   d e   C o m p C a n d & g t ; - & l t ; M e a s u r e s \ C o m p C a n d & g t ; \ C O L U M N < / K e y > < / D i a g r a m O b j e c t K e y > < D i a g r a m O b j e c t K e y > < K e y > L i n k s \ & l t ; C o l u m n s \ M i n   d e   C o m p C a n d & g t ; - & l t ; M e a s u r e s \ C o m p C a n d & g t ; \ M E A S U R E < / K e y > < / D i a g r a m O b j e c t K e y > < D i a g r a m O b j e c t K e y > < K e y > L i n k s \ & l t ; C o l u m n s \ S o m a   d e   C o m p A r e a & g t ; - & l t ; M e a s u r e s \ C o m p A r e a & g t ; < / K e y > < / D i a g r a m O b j e c t K e y > < D i a g r a m O b j e c t K e y > < K e y > L i n k s \ & l t ; C o l u m n s \ S o m a   d e   C o m p A r e a & g t ; - & l t ; M e a s u r e s \ C o m p A r e a & g t ; \ C O L U M N < / K e y > < / D i a g r a m O b j e c t K e y > < D i a g r a m O b j e c t K e y > < K e y > L i n k s \ & l t ; C o l u m n s \ S o m a   d e   C o m p A r e a & g t ; - & l t ; M e a s u r e s \ C o m p A r e a & g t ; \ M E A S U R E < / K e y > < / D i a g r a m O b j e c t K e y > < D i a g r a m O b j e c t K e y > < K e y > L i n k s \ & l t ; C o l u m n s \ M i n   d e   C o m p A r e a & g t ; - & l t ; M e a s u r e s \ C o m p A r e a & g t ; < / K e y > < / D i a g r a m O b j e c t K e y > < D i a g r a m O b j e c t K e y > < K e y > L i n k s \ & l t ; C o l u m n s \ M i n   d e   C o m p A r e a & g t ; - & l t ; M e a s u r e s \ C o m p A r e a & g t ; \ C O L U M N < / K e y > < / D i a g r a m O b j e c t K e y > < D i a g r a m O b j e c t K e y > < K e y > L i n k s \ & l t ; C o l u m n s \ M i n   d e   C o m p A r e a & g t ; - & l t ; M e a s u r e s \ C o m p A r e a & g t ; \ M E A S U R E < / K e y > < / D i a g r a m O b j e c t K e y > < D i a g r a m O b j e c t K e y > < K e y > L i n k s \ & l t ; C o l u m n s \ S o m a   d e   C o m p C N & g t ; - & l t ; M e a s u r e s \ C o m p C N & g t ; < / K e y > < / D i a g r a m O b j e c t K e y > < D i a g r a m O b j e c t K e y > < K e y > L i n k s \ & l t ; C o l u m n s \ S o m a   d e   C o m p C N & g t ; - & l t ; M e a s u r e s \ C o m p C N & g t ; \ C O L U M N < / K e y > < / D i a g r a m O b j e c t K e y > < D i a g r a m O b j e c t K e y > < K e y > L i n k s \ & l t ; C o l u m n s \ S o m a   d e   C o m p C N & g t ; - & l t ; M e a s u r e s \ C o m p C N & g t ; \ M E A S U R E < / K e y > < / D i a g r a m O b j e c t K e y > < D i a g r a m O b j e c t K e y > < K e y > L i n k s \ & l t ; C o l u m n s \ M � x i m o   d e   C A N D I D A T U R A S & g t ; - & l t ; M e a s u r e s \ C A N D I D A T U R A S & g t ; < / K e y > < / D i a g r a m O b j e c t K e y > < D i a g r a m O b j e c t K e y > < K e y > L i n k s \ & l t ; C o l u m n s \ M � x i m o   d e   C A N D I D A T U R A S & g t ; - & l t ; M e a s u r e s \ C A N D I D A T U R A S & g t ; \ C O L U M N < / K e y > < / D i a g r a m O b j e c t K e y > < D i a g r a m O b j e c t K e y > < K e y > L i n k s \ & l t ; C o l u m n s \ M � x i m o   d e   C A N D I D A T U R A S & g t ; - & l t ; M e a s u r e s \ C A N D I D A T U R A S & g t ; \ M E A S U R E < / K e y > < / D i a g r a m O b j e c t K e y > < D i a g r a m O b j e c t K e y > < K e y > L i n k s \ & l t ; C o l u m n s \ M � x i m o   d e   C A N D A N T & g t ; - & l t ; M e a s u r e s \ C A N D A N T & g t ; < / K e y > < / D i a g r a m O b j e c t K e y > < D i a g r a m O b j e c t K e y > < K e y > L i n k s \ & l t ; C o l u m n s \ M � x i m o   d e   C A N D A N T & g t ; - & l t ; M e a s u r e s \ C A N D A N T & g t ; \ C O L U M N < / K e y > < / D i a g r a m O b j e c t K e y > < D i a g r a m O b j e c t K e y > < K e y > L i n k s \ & l t ; C o l u m n s \ M � x i m o   d e   C A N D A N T & g t ; - & l t ; M e a s u r e s \ C A N D A N T & g t ; \ M E A S U R E < / K e y > < / D i a g r a m O b j e c t K e y > < D i a g r a m O b j e c t K e y > < K e y > L i n k s \ & l t ; C o l u m n s \ M � x i m o   d e   C o m p C a n d & g t ; - & l t ; M e a s u r e s \ C o m p C a n d & g t ; < / K e y > < / D i a g r a m O b j e c t K e y > < D i a g r a m O b j e c t K e y > < K e y > L i n k s \ & l t ; C o l u m n s \ M � x i m o   d e   C o m p C a n d & g t ; - & l t ; M e a s u r e s \ C o m p C a n d & g t ; \ C O L U M N < / K e y > < / D i a g r a m O b j e c t K e y > < D i a g r a m O b j e c t K e y > < K e y > L i n k s \ & l t ; C o l u m n s \ M � x i m o   d e   C o m p C a n d & g t ; - & l t ; M e a s u r e s \ C o m p C a n d & g t ; \ M E A S U R E 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 C A N D A N T 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 A R E A A N T 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 C N A N T 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 C o m p C a n d 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 C o m p C a n d \ T a g I n f o \ F � r m u l a 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 C o m p C a n d < / K e y > < / a : K e y > < a : V a l u e   i : t y p e = " M e a s u r e G r i d N o d e V i e w S t a t e " > < C o l u m n > 1 0 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 M e a s u r e s \ M i n   d e   C o m p C a n d \ T a g I n f o \ F � r m u l a 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 C o m p A r e a 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 C o m p A r e a \ T a g I n f o \ F � r m u l a 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 C o m p A r e a 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 M e a s u r e s \ M i n   d e   C o m p A r e a \ T a g I n f o \ F � r m u l a 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 C o m p C N 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 C o m p C N \ T a g I n f o \ F � r m u l a 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 C A N D I D A T U R A S 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 C A N D I D A T U R A S \ T a g I n f o \ F � r m u l a 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 C A N D I D A T U R A S \ T a g I n f o \ V a l o r 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 C A N D A N T 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 C A N D A N T \ T a g I n f o \ F � r m u l a 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 C o m p C a n d 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 C o m p C a n d \ T a g I n f o \ F � r m u l a 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 C o m p C a n d \ T a g I n f o \ V a l o r 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 C o l u m n s \ A J U _ C O D I G O 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 C o l u m n s \ A J U _ N O M E 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 C o l u m n s \ C A N D A N T 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 C o l u m n s \ A R E A A N T 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 C o l u m n s \ C N A N T 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 C o l u m n s \ C o m p C a n d 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 C o l u m n s \ C o m p C N 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 C A N D A N T & g t ; - & l t ; M e a s u r e s \ C A N D A N T & g t ; 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 C A N D A N T & g t ; - & l t ; M e a s u r e s \ C A N D A N T & g t ; \ C O L U M N 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 C A N D A N T & g t ; - & l t ; M e a s u r e s \ C A N D A N T & g t ; \ M E A S U R E 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 A R E A A N T & g t ; - & l t ; M e a s u r e s \ A R E A A N T & g t ; 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 A R E A A N T & g t ; - & l t ; M e a s u r e s \ A R E A A N T & g t ; \ C O L U M N 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 A R E A A N T & g t ; - & l t ; M e a s u r e s \ A R E A A N T & g t ; \ M E A S U R E 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 C N A N T & g t ; - & l t ; M e a s u r e s \ C N A N T & g t ; 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 C N A N T & g t ; - & l t ; M e a s u r e s \ C N A N T & g t ; \ C O L U M N 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 C N A N T & g t ; - & l t ; M e a s u r e s \ C N A N T & g t ; \ M E A S U R E 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 C o m p C a n d & g t ; - & l t ; M e a s u r e s \ C o m p C a n d & g t ; 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 C o m p C a n d & g t ; - & l t ; M e a s u r e s \ C o m p C a n d & g t ; \ C O L U M N 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 C o m p C a n d & g t ; - & l t ; M e a s u r e s \ C o m p C a n d & g t ; \ M E A S U R E 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 C o m p C a n d & g t ; - & l t ; M e a s u r e s \ C o m p C a n d & g t ; 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 L i n k s \ & l t ; C o l u m n s \ M i n   d e   C o m p C a n d & g t ; - & l t ; M e a s u r e s \ C o m p C a n d & g t ; \ C O L U M N 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 C o m p C a n d & g t ; - & l t ; M e a s u r e s \ C o m p C a n d & g t ; \ M E A S U R E 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 C o m p A r e a & g t ; - & l t ; M e a s u r e s \ C o m p A r e a & g t ; 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 C o m p A r e a & g t ; - & l t ; M e a s u r e s \ C o m p A r e a & g t ; \ C O L U M N 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 C o m p A r e a & g t ; - & l t ; M e a s u r e s \ C o m p A r e a & g t ; \ M E A S U R E 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 C o m p A r e a & g t ; - & l t ; M e a s u r e s \ C o m p A r e a & g t ; 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 L i n k s \ & l t ; C o l u m n s \ M i n   d e   C o m p A r e a & g t ; - & l t ; M e a s u r e s \ C o m p A r e a & g t ; \ C O L U M N 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 C o m p A r e a & g t ; - & l t ; M e a s u r e s \ C o m p A r e a & g t ; \ M E A S U R E 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 C o m p C N & g t ; - & l t ; M e a s u r e s \ C o m p C N & g t ; 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 C o m p C N & g t ; - & l t ; M e a s u r e s \ C o m p C N & g t ; \ C O L U M N 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 C o m p C N & g t ; - & l t ; M e a s u r e s \ C o m p C N & g t ; \ M E A S U R E 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 C A N D A N T & g t ; - & l t ; M e a s u r e s \ C A N D A N T & g t ; 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 C A N D A N T & g t ; - & l t ; M e a s u r e s \ C A N D A N T & g t ; \ C O L U M N 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 C A N D A N T & g t ; - & l t ; M e a s u r e s \ C A N D A N T & g t ; \ M E A S U R E 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 C o m p C a n d & g t ; - & l t ; M e a s u r e s \ C o m p C a n d & g t ; 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 C o m p C a n d & g t ; - & l t ; M e a s u r e s \ C o m p C a n d & g t ; \ C O L U M N 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 C o m p C a n d & g t ; - & l t ; M e a s u r e s \ C o m p C a n d & g t ; \ M E A S U R E 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 S I N T   P E S S O A S 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 S I N T   P E S S O A S 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 C o l u m n s \ N D O _ D E S C R I C A O < / K e y > < / D i a g r a m O b j e c t K e y > < D i a g r a m O b j e c t K e y > < K e y > C o l u m n s \ T E R _ N A T _ J U R < / K e y > < / D i a g r a m O b j e c t K e y > < D i a g r a m O b j e c t K e y > < K e y > C o l u m n s \ C L A S S E _ I D A D E < / K e y > < / D i a g r a m O b j e c t K e y > < D i a g r a m O b j e c t K e y > < K e y > C o l u m n s \ G E N E R O < / K e y > < / D i a g r a m O b j e c t K e y > < D i a g r a m O b j e c t K e y > < K e y > C o l u m n s \ B E N E F I C I A R I O S < / K e y > < / D i a g r a m O b j e c t K e y > < D i a g r a m O b j e c t K e y > < K e y > C o l u m n s \ N a t u r e z a   J u r � d i c a 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 E x p l o r a c o e s 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 E x p l o r a c o e s 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 N _ E X P < / K e y > < / D i a g r a m O b j e c t K e y > < D i a g r a m O b j e c t K e y > < K e y > M e a s u r e s \ S o m a   d e   N _ E X P \ T a g I n f o \ F � r m u l a < / K e y > < / D i a g r a m O b j e c t K e y > < D i a g r a m O b j e c t K e y > < K e y > M e a s u r e s \ S o m a   d e   N _ E X P \ T a g I n f o \ V a l o r < / K e y > < / D i a g r a m O b j e c t K e y > < D i a g r a m O b j e c t K e y > < K e y > M e a s u r e s \ S o m a   d e   A R E A < / K e y > < / D i a g r a m O b j e c t K e y > < D i a g r a m O b j e c t K e y > < K e y > M e a s u r e s \ S o m a   d e   A R E A \ T a g I n f o \ F � r m u l a < / K e y > < / D i a g r a m O b j e c t K e y > < D i a g r a m O b j e c t K e y > < K e y > M e a s u r e s \ S o m a   d e   A R E A \ T a g I n f o \ V a l o r < / K e y > < / D i a g r a m O b j e c t K e y > < D i a g r a m O b j e c t K e y > < K e y > C o l u m n s \ N D O _ D E S C R I C A O < / K e y > < / D i a g r a m O b j e c t K e y > < D i a g r a m O b j e c t K e y > < K e y > C o l u m n s \ C L A S S E _ A R E A < / K e y > < / D i a g r a m O b j e c t K e y > < D i a g r a m O b j e c t K e y > < K e y > C o l u m n s \ N _ E X P < / K e y > < / D i a g r a m O b j e c t K e y > < D i a g r a m O b j e c t K e y > < K e y > C o l u m n s \ A R E A < / K e y > < / D i a g r a m O b j e c t K e y > < D i a g r a m O b j e c t K e y > < K e y > L i n k s \ & l t ; C o l u m n s \ S o m a   d e   N _ E X P & g t ; - & l t ; M e a s u r e s \ N _ E X P & g t ; < / K e y > < / D i a g r a m O b j e c t K e y > < D i a g r a m O b j e c t K e y > < K e y > L i n k s \ & l t ; C o l u m n s \ S o m a   d e   N _ E X P & g t ; - & l t ; M e a s u r e s \ N _ E X P & g t ; \ C O L U M N < / K e y > < / D i a g r a m O b j e c t K e y > < D i a g r a m O b j e c t K e y > < K e y > L i n k s \ & l t ; C o l u m n s \ S o m a   d e   N _ E X P & g t ; - & l t ; M e a s u r e s \ N _ E X P & g t ; \ M E A S U R E < / K e y > < / D i a g r a m O b j e c t K e y > < D i a g r a m O b j e c t K e y > < K e y > L i n k s \ & l t ; C o l u m n s \ S o m a   d e   A R E A & g t ; - & l t ; M e a s u r e s \ A R E A & g t ; < / K e y > < / D i a g r a m O b j e c t K e y > < D i a g r a m O b j e c t K e y > < K e y > L i n k s \ & l t ; C o l u m n s \ S o m a   d e   A R E A & g t ; - & l t ; M e a s u r e s \ A R E A & g t ; \ C O L U M N < / K e y > < / D i a g r a m O b j e c t K e y > < D i a g r a m O b j e c t K e y > < K e y > L i n k s \ & l t ; C o l u m n s \ S o m a   d e   A R E A & g t ; - & l t ; M e a s u r e s \ A R E A & g t ; \ M E A S U R E 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 N _ E X P 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 N _ E X P \ T a g I n f o \ F � r m u l a 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 N _ E X P \ T a g I n f o \ V a l o r 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 C o l u m n s \ C L A S S E _ A R E A 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 C o l u m n s \ N _ E X P 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 N _ E X P & g t ; - & l t ; M e a s u r e s \ N _ E X P & g t ; 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 N _ E X P & g t ; - & l t ; M e a s u r e s \ N _ E X P & g t ; \ C O L U M N 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 N _ E X P & g t ; - & l t ; M e a s u r e s \ N _ E X P & g t ; \ M E A S U R E 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 E i x o s 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 E i x o s 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 C o l u m n s \ E I X _ C O D I G O < / K e y > < / D i a g r a m O b j e c t K e y > < D i a g r a m O b j e c t K e y > < K e y > C o l u m n s \ E I X _ D E S C R I C A O 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 C o l u m n s \ E I X _ C O D I G O 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 C o l u m n s \ E I X _ D E S C R I C A O 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 N U T 2 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 N U T 2 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 A r e a s C u l t u r a s 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 A r e a s C u l t u r a s 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  2 < / K e y > < / D i a g r a m O b j e c t K e y > < D i a g r a m O b j e c t K e y > < K e y > M e a s u r e s \ S o m a   d e   N _ B E N   2 \ T a g I n f o \ F � r m u l a < / K e y > < / D i a g r a m O b j e c t K e y > < D i a g r a m O b j e c t K e y > < K e y > M e a s u r e s \ S o m a   d e   N _ B E N   2 \ T a g I n f o \ V a l o r < / K e y > < / D i a g r a m O b j e c t K e y > < D i a g r a m O b j e c t K e y > < K e y > M e a s u r e s \ C o n t a g e m   d e   A R E A < / K e y > < / D i a g r a m O b j e c t K e y > < D i a g r a m O b j e c t K e y > < K e y > M e a s u r e s \ C o n t a g e m   d e   A R E A \ T a g I n f o \ F � r m u l a < / K e y > < / D i a g r a m O b j e c t K e y > < D i a g r a m O b j e c t K e y > < K e y > M e a s u r e s \ C o n t a g e m   d e   A R E A \ T a g I n f o \ V a l o r < / K e y > < / D i a g r a m O b j e c t K e y > < D i a g r a m O b j e c t K e y > < K e y > M e a s u r e s \ S o m a   d e   A R E A   2 < / K e y > < / D i a g r a m O b j e c t K e y > < D i a g r a m O b j e c t K e y > < K e y > M e a s u r e s \ S o m a   d e   A R E A   2 \ T a g I n f o \ F � r m u l a < / K e y > < / D i a g r a m O b j e c t K e y > < D i a g r a m O b j e c t K e y > < K e y > M e a s u r e s \ S o m a   d e   A R E A   2 \ T a g I n f o \ V a l o r < / K e y > < / D i a g r a m O b j e c t K e y > < D i a g r a m O b j e c t K e y > < K e y > C o l u m n s \ I N T _ C O D I G O 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 C o l u m n s \ T I P O _ S U P E R F I C I E < / K e y > < / D i a g r a m O b j e c t K e y > < D i a g r a m O b j e c t K e y > < K e y > C o l u m n s \ O C U P A _ S O L O < / K e y > < / D i a g r a m O b j e c t K e y > < D i a g r a m O b j e c t K e y > < K e y > C o l u m n s \ G R U P O _ C U L T U R A < / K e y > < / D i a g r a m O b j e c t K e y > < D i a g r a m O b j e c t K e y > < K e y > C o l u m n s \ C U L _ D E S C R I C A O < / K e y > < / D i a g r a m O b j e c t K e y > < D i a g r a m O b j e c t K e y > < K e y > C o l u m n s \ N _ B E N < / K e y > < / D i a g r a m O b j e c t K e y > < D i a g r a m O b j e c t K e y > < K e y > C o l u m n s \ A R E A < / K e y > < / D i a g r a m O b j e c t K e y > < D i a g r a m O b j e c t K e y > < K e y > C o l u m n s \ O r d e m < / K e y > < / D i a g r a m O b j e c t K e y > < D i a g r a m O b j e c t K e y > < K e y > L i n k s \ & l t ; C o l u m n s \ S o m a   d e   N _ B E N   2 & g t ; - & l t ; M e a s u r e s \ N _ B E N & g t ; < / K e y > < / D i a g r a m O b j e c t K e y > < D i a g r a m O b j e c t K e y > < K e y > L i n k s \ & l t ; C o l u m n s \ S o m a   d e   N _ B E N   2 & g t ; - & l t ; M e a s u r e s \ N _ B E N & g t ; \ C O L U M N < / K e y > < / D i a g r a m O b j e c t K e y > < D i a g r a m O b j e c t K e y > < K e y > L i n k s \ & l t ; C o l u m n s \ S o m a   d e   N _ B E N   2 & g t ; - & l t ; M e a s u r e s \ N _ B E N & g t ; \ M E A S U R E < / K e y > < / D i a g r a m O b j e c t K e y > < D i a g r a m O b j e c t K e y > < K e y > L i n k s \ & l t ; C o l u m n s \ C o n t a g e m   d e   A R E A & g t ; - & l t ; M e a s u r e s \ A R E A & g t ; < / K e y > < / D i a g r a m O b j e c t K e y > < D i a g r a m O b j e c t K e y > < K e y > L i n k s \ & l t ; C o l u m n s \ C o n t a g e m   d e   A R E A & g t ; - & l t ; M e a s u r e s \ A R E A & g t ; \ C O L U M N < / K e y > < / D i a g r a m O b j e c t K e y > < D i a g r a m O b j e c t K e y > < K e y > L i n k s \ & l t ; C o l u m n s \ C o n t a g e m   d e   A R E A & g t ; - & l t ; M e a s u r e s \ A R E A & g t ; \ M E A S U R E < / K e y > < / D i a g r a m O b j e c t K e y > < D i a g r a m O b j e c t K e y > < K e y > L i n k s \ & l t ; C o l u m n s \ S o m a   d e   A R E A   2 & g t ; - & l t ; M e a s u r e s \ A R E A & g t ; < / K e y > < / D i a g r a m O b j e c t K e y > < D i a g r a m O b j e c t K e y > < K e y > L i n k s \ & l t ; C o l u m n s \ S o m a   d e   A R E A   2 & g t ; - & l t ; M e a s u r e s \ A R E A & g t ; \ C O L U M N < / K e y > < / D i a g r a m O b j e c t K e y > < D i a g r a m O b j e c t K e y > < K e y > L i n k s \ & l t ; C o l u m n s \ S o m a   d e   A R E A   2 & g t ; - & l t ; M e a s u r e s \ A R E A & g t ; \ M E A S U R E 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  2 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 A R E A 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  2 & g t ; - & l t ; M e a s u r e s \ N _ B E N & g t ; 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  2 & g t ; - & l t ; M e a s u r e s \ N _ B E N & g t ; \ C O L U M N 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  2 & g t ; - & l t ; M e a s u r e s \ N _ B E N & g t ; \ M E A S U R E 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 T a g s \ T a b l e s \ & l t ; T a b l e s \ P e s s o a s & g t ; < / K e y > < / D i a g r a m O b j e c t K e y > < D i a g r a m O b j e c t K e y > < K e y > D y n a m i c   T a g s \ T a b l e s \ & l t ; T a b l e s \ E x p l o r a c o e s & g t ; < / K e y > < / D i a g r a m O b j e c t K e y > < D i a g r a m O b j e c t K e y > < K e y > D y n a m i c   T a g s \ T a b l e s \ & l t ; T a b l e s \ A r e a s C u l t u r a s & g t ; < / K e y > < / D i a g r a m O b j e c t K e y > < D i a g r a m O b j e c t K e y > < K e y > D y n a m i c   T a g s \ T a b l e s \ & l t ; T a b l e s \ I n t e r v e n c o e s & g t ; < / K e y > < / D i a g r a m O b j e c t K e y > < D i a g r a m O b j e c t K e y > < K e y > D y n a m i c   T a g s \ T a b l e s \ & l t ; T a b l e s \ C a n d i d a t u r a s & g t ; < / K e y > < / D i a g r a m O b j e c t K e y > < D i a g r a m O b j e c t K e y > < K e y > D y n a m i c   T a g s \ T a b l e s \ & l t ; T a b l e s \ N U T 2 & g t ; < / K e y > < / D i a g r a m O b j e c t K e y > < D i a g r a m O b j e c t K e y > < K e y > D y n a m i c   T a g s \ T a b l e s \ & l t ; T a b l e s \ C a n d i d a t u r a s C u l t u r a s & g t ; < / K e y > < / D i a g r a m O b j e c t K e y > < D i a g r a m O b j e c t K e y > < K e y > T a b l e s \ P e s s o a s < / K e y > < / D i a g r a m O b j e c t K e y > < D i a g r a m O b j e c t K e y > < K e y > T a b l e s \ P e s s o a s \ C o l u m n s \ N D O _ C O D I G O < / K e y > < / D i a g r a m O b j e c t K e y > < D i a g r a m O b j e c t K e y > < K e y > T a b l e s \ P e s s o a s \ C o l u m n s \ N D O _ D E S C R I C A O < / K e y > < / D i a g r a m O b j e c t K e y > < D i a g r a m O b j e c t K e y > < K e y > T a b l e s \ P e s s o a s \ C o l u m n s \ T E R _ N A T _ J U R < / K e y > < / D i a g r a m O b j e c t K e y > < D i a g r a m O b j e c t K e y > < K e y > T a b l e s \ P e s s o a s \ C o l u m n s \ C L A S S E _ I D A D E < / K e y > < / D i a g r a m O b j e c t K e y > < D i a g r a m O b j e c t K e y > < K e y > T a b l e s \ P e s s o a s \ C o l u m n s \ G E N E R O < / K e y > < / D i a g r a m O b j e c t K e y > < D i a g r a m O b j e c t K e y > < K e y > T a b l e s \ P e s s o a s \ C o l u m n s \ B E N E F I C I A R I O S < / K e y > < / D i a g r a m O b j e c t K e y > < D i a g r a m O b j e c t K e y > < K e y > T a b l e s \ P e s s o a s \ C o l u m n s \ N a t u r e z a   J u r � d i c a < / K e y > < / D i a g r a m O b j e c t K e y > < D i a g r a m O b j e c t K e y > < K e y > T a b l e s \ P e s s o a s \ M e a s u r e s \ S o m a   d e   B E N E F I C I A R I O S < / K e y > < / D i a g r a m O b j e c t K e y > < D i a g r a m O b j e c t K e y > < K e y > T a b l e s \ P e s s o a s \ S o m a   d e   B E N E F I C I A R I O S \ A d d i t i o n a l   I n f o \ M e d i d a   I m p l � c i t a < / K e y > < / D i a g r a m O b j e c t K e y > < D i a g r a m O b j e c t K e y > < K e y > T a b l e s \ E x p l o r a c o e s < / K e y > < / D i a g r a m O b j e c t K e y > < D i a g r a m O b j e c t K e y > < K e y > T a b l e s \ E x p l o r a c o e s \ C o l u m n s \ N D O _ C O D I G O < / K e y > < / D i a g r a m O b j e c t K e y > < D i a g r a m O b j e c t K e y > < K e y > T a b l e s \ E x p l o r a c o e s \ C o l u m n s \ N D O _ D E S C R I C A O < / K e y > < / D i a g r a m O b j e c t K e y > < D i a g r a m O b j e c t K e y > < K e y > T a b l e s \ E x p l o r a c o e s \ C o l u m n s \ C L A S S E _ A R E A < / K e y > < / D i a g r a m O b j e c t K e y > < D i a g r a m O b j e c t K e y > < K e y > T a b l e s \ E x p l o r a c o e s \ C o l u m n s \ N _ E X P < / K e y > < / D i a g r a m O b j e c t K e y > < D i a g r a m O b j e c t K e y > < K e y > T a b l e s \ E x p l o r a c o e s \ C o l u m n s \ A R E A < / K e y > < / D i a g r a m O b j e c t K e y > < D i a g r a m O b j e c t K e y > < K e y > T a b l e s \ E x p l o r a c o e s \ M e a s u r e s \ S o m a   d e   N _ E X P < / K e y > < / D i a g r a m O b j e c t K e y > < D i a g r a m O b j e c t K e y > < K e y > T a b l e s \ E x p l o r a c o e s \ S o m a   d e   N _ E X P \ A d d i t i o n a l   I n f o \ M e d i d a   I m p l � c i t a < / K e y > < / D i a g r a m O b j e c t K e y > < D i a g r a m O b j e c t K e y > < K e y > T a b l e s \ E x p l o r a c o e s \ M e a s u r e s \ S o m a   d e   A R E A < / K e y > < / D i a g r a m O b j e c t K e y > < D i a g r a m O b j e c t K e y > < K e y > T a b l e s \ E x p l o r a c o e s \ S o m a   d e   A R E A \ A d d i t i o n a l   I n f o \ M e d i d a   I m p l � c i t a < / K e y > < / D i a g r a m O b j e c t K e y > < D i a g r a m O b j e c t K e y > < K e y > T a b l e s \ A r e a s C u l t u r a s < / K e y > < / D i a g r a m O b j e c t K e y > < D i a g r a m O b j e c t K e y > < K e y > T a b l e s \ A r e a s C u l t u r a s \ C o l u m n s \ I N T _ C O D I G O < / K e y > < / D i a g r a m O b j e c t K e y > < D i a g r a m O b j e c t K e y > < K e y > T a b l e s \ A r e a s C u l t u r a s \ C o l u m n s \ N D O _ C O D I G O < / K e y > < / D i a g r a m O b j e c t K e y > < D i a g r a m O b j e c t K e y > < K e y > T a b l e s \ A r e a s C u l t u r a s \ C o l u m n s \ N D O _ D E S C R I C A O < / K e y > < / D i a g r a m O b j e c t K e y > < D i a g r a m O b j e c t K e y > < K e y > T a b l e s \ A r e a s C u l t u r a s \ C o l u m n s \ T I P O _ S U P E R F I C I E < / K e y > < / D i a g r a m O b j e c t K e y > < D i a g r a m O b j e c t K e y > < K e y > T a b l e s \ A r e a s C u l t u r a s \ C o l u m n s \ O C U P A _ S O L O < / K e y > < / D i a g r a m O b j e c t K e y > < D i a g r a m O b j e c t K e y > < K e y > T a b l e s \ A r e a s C u l t u r a s \ C o l u m n s \ G R U P O _ C U L T U R A < / K e y > < / D i a g r a m O b j e c t K e y > < D i a g r a m O b j e c t K e y > < K e y > T a b l e s \ A r e a s C u l t u r a s \ C o l u m n s \ C U L _ D E S C R I C A O < / K e y > < / D i a g r a m O b j e c t K e y > < D i a g r a m O b j e c t K e y > < K e y > T a b l e s \ A r e a s C u l t u r a s \ C o l u m n s \ N _ B E N < / K e y > < / D i a g r a m O b j e c t K e y > < D i a g r a m O b j e c t K e y > < K e y > T a b l e s \ A r e a s C u l t u r a s \ C o l u m n s \ A R E A < / K e y > < / D i a g r a m O b j e c t K e y > < D i a g r a m O b j e c t K e y > < K e y > T a b l e s \ A r e a s C u l t u r a s \ C o l u m n s \ O r d e m < / K e y > < / D i a g r a m O b j e c t K e y > < D i a g r a m O b j e c t K e y > < K e y > T a b l e s \ A r e a s C u l t u r a s \ M e a s u r e s \ S o m a   d e   N _ B E N   2 < / K e y > < / D i a g r a m O b j e c t K e y > < D i a g r a m O b j e c t K e y > < K e y > T a b l e s \ A r e a s C u l t u r a s \ S o m a   d e   N _ B E N   2 \ A d d i t i o n a l   I n f o \ M e d i d a   I m p l � c i t a < / K e y > < / D i a g r a m O b j e c t K e y > < D i a g r a m O b j e c t K e y > < K e y > T a b l e s \ A r e a s C u l t u r a s \ M e a s u r e s \ C o n t a g e m   d e   A R E A < / K e y > < / D i a g r a m O b j e c t K e y > < D i a g r a m O b j e c t K e y > < K e y > T a b l e s \ A r e a s C u l t u r a s \ C o n t a g e m   d e   A R E A \ A d d i t i o n a l   I n f o \ M e d i d a   I m p l � c i t a < / K e y > < / D i a g r a m O b j e c t K e y > < D i a g r a m O b j e c t K e y > < K e y > T a b l e s \ A r e a s C u l t u r a s \ M e a s u r e s \ S o m a   d e   A R E A   2 < / K e y > < / D i a g r a m O b j e c t K e y > < D i a g r a m O b j e c t K e y > < K e y > T a b l e s \ A r e a s C u l t u r a s \ S o m a   d e   A R E A   2 \ A d d i t i o n a l   I n f o \ M e d i d a   I m p l � c i t a < / K e y > < / D i a g r a m O b j e c t K e y > < D i a g r a m O b j e c t K e y > < K e y > T a b l e s \ I n t e r v e n c o e s < / K e y > < / D i a g r a m O b j e c t K e y > < D i a g r a m O b j e c t K e y > < K e y > T a b l e s \ I n t e r v e n c o e s \ C o l u m n s \ I N T E R V E N C A O < / K e y > < / D i a g r a m O b j e c t K e y > < D i a g r a m O b j e c t K e y > < K e y > T a b l e s \ I n t e r v e n c o e s \ C o l u m n s \ G I N _ C O D I G O < / K e y > < / D i a g r a m O b j e c t K e y > < D i a g r a m O b j e c t K e y > < K e y > T a b l e s \ I n t e r v e n c o e s \ C o l u m n s \ G I N _ D E S C R I C A O < / K e y > < / D i a g r a m O b j e c t K e y > < D i a g r a m O b j e c t K e y > < K e y > T a b l e s \ I n t e r v e n c o e s \ C o l u m n s \ E I X O < / K e y > < / D i a g r a m O b j e c t K e y > < D i a g r a m O b j e c t K e y > < K e y > T a b l e s \ I n t e r v e n c o e s \ C o l u m n s \ C A N D I D A T U R A S < / K e y > < / D i a g r a m O b j e c t K e y > < D i a g r a m O b j e c t K e y > < K e y > T a b l e s \ I n t e r v e n c o e s \ C o l u m n s \ A R E A < / K e y > < / D i a g r a m O b j e c t K e y > < D i a g r a m O b j e c t K e y > < K e y > T a b l e s \ I n t e r v e n c o e s \ C o l u m n s \ C N < / K e y > < / D i a g r a m O b j e c t K e y > < D i a g r a m O b j e c t K e y > < K e y > T a b l e s \ I n t e r v e n c o e s \ M e a s u r e s \ S o m a   d e   C A N D I D A T U R A S < / K e y > < / D i a g r a m O b j e c t K e y > < D i a g r a m O b j e c t K e y > < K e y > T a b l e s \ I n t e r v e n c o e s \ S o m a   d e   C A N D I D A T U R A S \ A d d i t i o n a l   I n f o \ M e d i d a   I m p l � c i t a < / K e y > < / D i a g r a m O b j e c t K e y > < D i a g r a m O b j e c t K e y > < K e y > T a b l e s \ I n t e r v e n c o e s \ M e a s u r e s \ S o m a   d e   A R E A   3 < / K e y > < / D i a g r a m O b j e c t K e y > < D i a g r a m O b j e c t K e y > < K e y > T a b l e s \ I n t e r v e n c o e s \ S o m a   d e   A R E A   3 \ A d d i t i o n a l   I n f o \ M e d i d a   I m p l � c i t a < / K e y > < / D i a g r a m O b j e c t K e y > < D i a g r a m O b j e c t K e y > < K e y > T a b l e s \ I n t e r v e n c o e s \ M e a s u r e s \ S o m a   d e   C N < / K e y > < / D i a g r a m O b j e c t K e y > < D i a g r a m O b j e c t K e y > < K e y > T a b l e s \ I n t e r v e n c o e s \ S o m a   d e   C N \ A d d i t i o n a l   I n f o \ M e d i d a   I m p l � c i t a < / K e y > < / D i a g r a m O b j e c t K e y > < D i a g r a m O b j e c t K e y > < K e y > T a b l e s \ C a n d i d a t u r a s < / K e y > < / D i a g r a m O b j e c t K e y > < D i a g r a m O b j e c t K e y > < K e y > T a b l e s \ C a n d i d a t u r a s \ C o l u m n s \ I N T _ C O D I G O < / K e y > < / D i a g r a m O b j e c t K e y > < D i a g r a m O b j e c t K e y > < K e y > T a b l e s \ C a n d i d a t u r a s \ C o l u m n s \ N D O _ C O D I G O < / K e y > < / D i a g r a m O b j e c t K e y > < D i a g r a m O b j e c t K e y > < K e y > T a b l e s \ C a n d i d a t u r a s \ C o l u m n s \ N D O _ D E S C R I C A O < / K e y > < / D i a g r a m O b j e c t K e y > < D i a g r a m O b j e c t K e y > < K e y > T a b l e s \ C a n d i d a t u r a s \ C o l u m n s \ N _ B E N < / K e y > < / D i a g r a m O b j e c t K e y > < D i a g r a m O b j e c t K e y > < K e y > T a b l e s \ C a n d i d a t u r a s \ C o l u m n s \ A R E A < / K e y > < / D i a g r a m O b j e c t K e y > < D i a g r a m O b j e c t K e y > < K e y > T a b l e s \ C a n d i d a t u r a s \ C o l u m n s \ C N < / K e y > < / D i a g r a m O b j e c t K e y > < D i a g r a m O b j e c t K e y > < K e y > T a b l e s \ C a n d i d a t u r a s \ M e a s u r e s \ S o m a   d e   N _ B E N   3 < / K e y > < / D i a g r a m O b j e c t K e y > < D i a g r a m O b j e c t K e y > < K e y > T a b l e s \ C a n d i d a t u r a s \ S o m a   d e   N _ B E N   3 \ A d d i t i o n a l   I n f o \ M e d i d a   I m p l � c i t a < / K e y > < / D i a g r a m O b j e c t K e y > < D i a g r a m O b j e c t K e y > < K e y > T a b l e s \ C a n d i d a t u r a s \ M e a s u r e s \ S o m a   d e   A R E A   4 < / K e y > < / D i a g r a m O b j e c t K e y > < D i a g r a m O b j e c t K e y > < K e y > T a b l e s \ C a n d i d a t u r a s \ S o m a   d e   A R E A   4 \ A d d i t i o n a l   I n f o \ M e d i d a   I m p l � c i t a < / K e y > < / D i a g r a m O b j e c t K e y > < D i a g r a m O b j e c t K e y > < K e y > T a b l e s \ C a n d i d a t u r a s \ M e a s u r e s \ S o m a   d e   C N   2 < / K e y > < / D i a g r a m O b j e c t K e y > < D i a g r a m O b j e c t K e y > < K e y > T a b l e s \ C a n d i d a t u r a s \ S o m a   d e   C N   2 \ A d d i t i o n a l   I n f o \ M e d i d a   I m p l � c i t a < / K e y > < / D i a g r a m O b j e c t K e y > < D i a g r a m O b j e c t K e y > < K e y > T a b l e s \ N U T 2 < / K e y > < / D i a g r a m O b j e c t K e y > < D i a g r a m O b j e c t K e y > < K e y > T a b l e s \ N U T 2 \ C o l u m n s \ N D O _ C O D I G O < / K e y > < / D i a g r a m O b j e c t K e y > < D i a g r a m O b j e c t K e y > < K e y > T a b l e s \ N U T 2 \ C o l u m n s \ N D O _ D E S C R I C A O < / K e y > < / D i a g r a m O b j e c t K e y > < D i a g r a m O b j e c t K e y > < K e y > T a b l e s \ C a n d i d a t u r a s C u l t u r a s < / K e y > < / D i a g r a m O b j e c t K e y > < D i a g r a m O b j e c t K e y > < K e y > T a b l e s \ C a n d i d a t u r a s C u l t u r a s \ C o l u m n s \ I N T _ C O D I G O < / K e y > < / D i a g r a m O b j e c t K e y > < D i a g r a m O b j e c t K e y > < K e y > T a b l e s \ C a n d i d a t u r a s C u l t u r a s \ C o l u m n s \ N D O _ C O D I G O < / K e y > < / D i a g r a m O b j e c t K e y > < D i a g r a m O b j e c t K e y > < K e y > T a b l e s \ C a n d i d a t u r a s C u l t u r a s \ C o l u m n s \ N D O _ D E S C R I C A O < / K e y > < / D i a g r a m O b j e c t K e y > < D i a g r a m O b j e c t K e y > < K e y > T a b l e s \ C a n d i d a t u r a s C u l t u r a s \ C o l u m n s \ T I P O _ S U P E R F I C I E < / K e y > < / D i a g r a m O b j e c t K e y > < D i a g r a m O b j e c t K e y > < K e y > T a b l e s \ C a n d i d a t u r a s C u l t u r a s \ C o l u m n s \ O C U P A _ S O L O < / K e y > < / D i a g r a m O b j e c t K e y > < D i a g r a m O b j e c t K e y > < K e y > T a b l e s \ C a n d i d a t u r a s C u l t u r a s \ C o l u m n s \ G R U P O _ C U L T U R A < / K e y > < / D i a g r a m O b j e c t K e y > < D i a g r a m O b j e c t K e y > < K e y > T a b l e s \ C a n d i d a t u r a s C u l t u r a s \ C o l u m n s \ N _ B E N 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 R e l a t i o n s h i p s \ & l t ; T a b l e s \ E x p l o r a c o e s \ C o l u m n s \ N D O _ C O D I G O & g t ; - & l t ; T a b l e s \ N U T 2 \ C o l u m n s \ N D O _ C O D I G O & g t ; \ F K 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 R e l a t i o n s h i p s \ & l t ; T a b l e s \ E x p l o r a c o e s \ C o l u m n s \ N D O _ C O D I G O & g t ; - & l t ; T a b l e s \ N U T 2 \ C o l u m n s \ N D O _ C O D I G O & g t ; \ P K 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 R e l a t i o n s h i p s \ & l t ; T a b l e s \ C a n d i d a t u r a s C u l t u r a s \ C o l u m n s \ N D O _ C O D I G O & g t ; - & l t ; T a b l e s \ N U T 2 \ C o l u m n s \ N D O _ C O D I G O & g t ; \ C r o s s F i l t e r < / K e y > < / D i a g r a m O b j e c t K e y > < / A l l K e y s > < S e l e c t e d K e y s > < D i a g r a m O b j e c t K e y > < K e y > R e l a t i o n s h i p s \ & l t ; T a b l e s \ C a n d i d a t u r a s C u l t u r a s \ C o l u m n s \ N D O _ C O D I G O & g t ; - & l t ; T a b l e s \ N U T 2 \ C o l u m n s \ N D O _ C O D I G O & g t ; 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S c r o l l H o r i z o n t a l O f f s e t > 3 0 < / S c r o l l H o r i z o n t a l O f f s e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 T a g s \ T a b l e s \ & l t ; T a b l e s \ P e s s o a s & g t ; 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 T a g s \ T a b l e s \ & l t ; T a b l e s \ E x p l o r a c o e s & g t ; 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 T a g s \ T a b l e s \ & l t ; T a b l e s \ A r e a s C u l t u r a s & g t ; 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 T a g s \ T a b l e s \ & l t ; T a b l e s \ I n t e r v e n c o e s & g t ; 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 T a g s \ T a b l e s \ & l t ; T a b l e s \ C a n d i d a t u r a s & g t ; 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 T a g s \ T a b l e s \ & l t ; T a b l e s \ N U T 2 & g t ; 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 T a g s \ T a b l e s \ & l t ; T a b l e s \ C a n d i d a t u r a s C u l t u r a s & g t ; 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 T a b l e s \ P e s s o a s < / K e y > < / a : K e y > < a : V a l u e   i : t y p e = " D i a g r a m D i s p l a y N o d e V i e w S t a t e " > < H e i g h t > 2 5 3 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 T a b l e s \ P e s s o a s \ C o l u m n s \ T E R _ N A T _ J U R 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 T a b l e s \ P e s s o a s \ C o l u m n s \ C L A S S E _ I D A D E 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 T a b l e s \ P e s s o a s \ C o l u m n s \ G E N E R O 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 T a b l e s \ P e s s o a s \ C o l u m n s \ B E N E F I C I A R I O S 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 T a b l e s \ P e s s o a s \ C o l u m n s \ N a t u r e z a   J u r � d i c a 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 T a b l e s \ P e s s o a s \ M e a s u r e s \ S o m a   d e   B E N E F I C I A R I O S 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 T a b l e s \ P e s s o a s \ S o m a   d e   B E N E F I C I A R I O S \ A d d i t i o n a l 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 T a b l e s \ E x p l o r a c o e s < / K e y > < / a : K e y > < a : V a l u e   i : t y p e = " D i a g r a m D i s p l a y N o d e V i e w S t a t e " > < H e i g h t > 2 4 9 < / H e i g h t > < I s E x p a n d e d > t r u e < / I s E x p a n d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 T a b l e s \ E x p l o r a c o e s \ C o l u m n s \ C L A S S E _ A R E A 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 T a b l e s \ E x p l o r a c o e s \ C o l u m n s \ N _ E X P 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 T a b l e s \ E x p l o r a c o e s \ M e a s u r e s \ S o m a   d e   N _ E X P 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 T a b l e s \ E x p l o r a c o e s \ S o m a   d e   N _ E X P \ A d d i t i o n a l 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 T a b l e s \ E x p l o r a c o e s \ M e a s u r e s \ S o m a   d e  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 T a b l e s \ E x p l o r a c o e s \ S o m a   d e   A R E A \ A d d i t i o n a l 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 T a b l e s \ A r e a s C u l t u r a s < / K e y > < / a : K e y > < a : V a l u e   i : t y p e = " D i a g r a m D i s p l a y N o d e V i e w S t a t e " > < H e i g h t > 2 4 8 < / H e i g h t > < I s E x p a n d e d > t r u e < / I s E x p a n d e d > < L a y e d O u t > t r u e < / L a y e d O u t > < L e f t > 6 5 9 . 8 0 7 6 2 1 1 3 5 3 3 1 6 < / L e f t > < T a b I n d e x > 2 < / T a b I n d e x > < W i d t h > 2 1 4 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 T a b l e s \ A r e a s C u l t u r a s \ C o l u m n s \ I N T _ C O D I G O 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 T a b l e s \ A r e a s C u l t u r a s \ C o l u m n s \ T I P O _ S U P E R F I C I E 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 T a b l e s \ A r e a s C u l t u r a s \ C o l u m n s \ O C U P A _ S O L O 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 T a b l e s \ A r e a s C u l t u r a s \ C o l u m n s \ G R U P O _ C U L T U R A 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 T a b l e s \ A r e a s C u l t u r a s \ C o l u m n s \ C U L _ D E S C R I C A O 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 T a b l e s \ A r e a s C u l t u r a s \ C o l u m n s \ O r d e m 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 T a b l e s \ A r e a s C u l t u r a s \ M e a s u r e s \ S o m a   d e   N _ B E N 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 T a b l e s \ A r e a s C u l t u r a s \ S o m a   d e   N _ B E N   2 \ A d d i t i o n a l 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 T a b l e s \ A r e a s C u l t u r a s \ M e a s u r e s \ C o n t a g e m   d e  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 T a b l e s \ A r e a s C u l t u r a s \ C o n t a g e m   d e   A R E A \ A d d i t i o n a l 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 T a b l e s \ A r e a s C u l t u r a s \ M e a s u r e s \ S o m a   d e   A R E A 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 T a b l e s \ A r e a s C u l t u r a s \ S o m a   d e   A R E A   2 \ A d d i t i o n a l 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 T a b l e s \ I n t e r v e n c o e s < / K e y > < / a : K e y > < a : V a l u e   i : t y p e = " D i a g r a m D i s p l a y N o d e V i e w S t a t e " > < H e i g h t > 2 4 8 < / H e i g h t > < I s E x p a n d e d > t r u e < / I s E x p a n d e d > < L a y e d O u t > t r u e < / L a y e d O u t > < L e f t > 1 3 1 9 . 6 1 5 2 4 2 2 7 0 6 6 3 2 < / L e f t > < T a b I n d e x >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 T a b l e s \ I n t e r v e n c o e s \ C o l u m n s \ I N T E R V E N C A O 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 T a b l e s \ I n t e r v e n c o e s \ C o l u m n s \ G I N _ C O D I G O 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 T a b l e s \ I n t e r v e n c o e s \ C o l u m n s \ G I N _ D E S C R I C A O 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 T a b l e s \ I n t e r v e n c o e s \ C o l u m n s \ E I X O 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 T a b l e s \ I n t e r v e n c o e s \ C o l u m n s \ C A N D I D A T U R A S 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 T a b l e s \ I n t e r v e n c o e s \ C o l u m n s \ C N 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 T a b l e s \ I n t e r v e n c o e s \ M e a s u r e s \ S o m a   d e   C A N D I D A T U R A S 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 T a b l e s \ I n t e r v e n c o e s \ S o m a   d e   C A N D I D A T U R A S \ A d d i t i o n a l 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 T a b l e s \ I n t e r v e n c o e s \ M e a s u r e s \ S o m a   d e   A R E A 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 T a b l e s \ I n t e r v e n c o e s \ S o m a   d e   A R E A   3 \ A d d i t i o n a l 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 T a b l e s \ I n t e r v e n c o e s \ M e a s u r e s \ S o m a   d e   C N 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 T a b l e s \ I n t e r v e n c o e s \ S o m a   d e   C N \ A d d i t i o n a l 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< / K e y > < / a : K e y > < a : V a l u e   i : t y p e = " D i a g r a m D i s p l a y N o d e V i e w S t a t e " > < H e i g h t > 2 5 1 < / H e i g h t > < I s E x p a n d e d > t r u e < / I s E x p a n d e d > < L a y e d O u t > t r u e < / L a y e d O u t > < L e f t > 1 6 4 9 . 5 1 9 0 5 2 8 3 8 3 2 9 1 < / L e f t > < T a b I n d e x >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 T a b l e s \ C a n d i d a t u r a s \ C o l u m n s \ I N T _ C O D I G O 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 T a b l e s \ C a n d i d a t u r a s \ C o l u m n s \ C N 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 T a b l e s \ C a n d i d a t u r a s \ M e a s u r e s \ S o m a   d e   N _ B E N 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 T a b l e s \ C a n d i d a t u r a s \ S o m a   d e   N _ B E N   3 \ A d d i t i o n a l 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 T a b l e s \ C a n d i d a t u r a s \ M e a s u r e s \ S o m a   d e   A R E A  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 T a b l e s \ C a n d i d a t u r a s \ S o m a   d e   A R E A   4 \ A d d i t i o n a l 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 T a b l e s \ C a n d i d a t u r a s \ M e a s u r e s \ S o m a   d e   C N 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 T a b l e s \ C a n d i d a t u r a s \ S o m a   d e   C N   2 \ A d d i t i o n a l 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 T a b l e s \ N U T 2 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 5 9 0 . 4 2 2 8 6 3 4 0 5 9 9 5 < / L e f t > < T a b I n d e x > 6 < / T a b I n d e x > < T o p > 3 9 4 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 T a b l e s \ N U T 2 \ C o l u m n s \ N D O _ C O D I G O 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 T a b l e s \ N U T 2 \ C o l u m n s \ N D O _ D E S C R I C A O 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< / K e y > < / a : K e y > < a : V a l u e   i : t y p e = " D i a g r a m D i s p l a y N o d e V i e w S t a t e " > < H e i g h t > 2 4 7 < / H e i g h t > < I s E x p a n d e d > t r u e < / I s E x p a n d e d > < L a y e d O u t > t r u e < / L a y e d O u t > < L e f t > 9 8 9 . 7 1 1 4 3 1 7 0 2 9 9 7 2 9 < / L e f t > < T a b I n d e x > 3 < / T a b I n d e x > < W i d t h > 2 2 4 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 T a b l e s \ C a n d i d a t u r a s C u l t u r a s \ C o l u m n s \ I N T _ C O D I G O 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 T a b l e s \ C a n d i d a t u r a s C u l t u r a s \ C o l u m n s \ T I P O _ S U P E R F I C I E 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 T a b l e s \ C a n d i d a t u r a s C u l t u r a s \ C o l u m n s \ O C U P A _ S O L O 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 T a b l e s \ C a n d i d a t u r a s C u l t u r a s \ C o l u m n s \ G R U P O _ C U L T U R A 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 P o n t o   f i n a l   1 :   ( 1 0 0 , 2 6 9 ) .   P o n t o   f i n a l   2 :   ( 5 7 4 , 4 2 2 8 6 3 4 0 5 9 9 5 , 4 7 9 ) 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 1 0 0 < / b : _ x > < b : _ y > 2 6 9 < / b : _ y > < / b : P o i n t > < b : P o i n t > < b : _ x > 1 0 0 < / b : _ x > < b : _ y > 4 7 7 < / b : _ y > < / b : P o i n t > < b : P o i n t > < b : _ x > 1 0 2 < / b : _ x > < b : _ y > 4 7 9 < / b : _ y > < / b : P o i n t > < b : P o i n t > < b : _ x > 5 7 4 . 4 2 2 8 6 3 4 0 5 9 9 5 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< / b : _ x > < b : _ y > 2 5 3 < / b : _ y > < / L a b e l L o c a t i o n > < L o c a t i o n   x m l n s : b = " h t t p : / / s c h e m a s . d a t a c o n t r a c t . o r g / 2 0 0 4 / 0 7 / S y s t e m . W i n d o w s " > < b : _ x > 1 0 0 < / b : _ x > < b : _ y > 2 5 2 . 9 9 9 9 9 9 9 9 9 9 9 9 9 7 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 5 7 4 . 4 2 2 8 6 3 4 0 5 9 9 5 < / b : _ x > < b : _ y > 4 7 1 < / b : _ y > < / L a b e l L o c a t i o n > < L o c a t i o n   x m l n s : b = " h t t p : / / s c h e m a s . d a t a c o n t r a c t . o r g / 2 0 0 4 / 0 7 / S y s t e m . W i n d o w s " > < b : _ x > 5 9 0 . 4 2 2 8 6 3 4 0 5 9 9 5 < / b : _ x > < b : _ y > 4 7 9 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 1 0 0 < / b : _ x > < b : _ y > 2 6 9 < / b : _ y > < / b : P o i n t > < b : P o i n t > < b : _ x > 1 0 0 < / b : _ x > < b : _ y > 4 7 7 < / b : _ y > < / b : P o i n t > < b : P o i n t > < b : _ x > 1 0 2 < / b : _ x > < b : _ y > 4 7 9 < / b : _ y > < / b : P o i n t > < b : P o i n t > < b : _ x > 5 7 4 . 4 2 2 8 6 3 4 0 5 9 9 5 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 P o n t o   f i n a l   1 :   ( 4 2 9 , 9 0 3 8 1 1 , 2 6 5 ) .   P o n t o   f i n a l   2 :   ( 5 7 4 , 4 2 2 8 6 3 4 0 5 9 9 5 , 4 5 9 ) 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 4 2 9 . 9 0 3 8 1 1 < / b : _ x > < b : _ y > 2 6 5 < / b : _ y > < / b : P o i n t > < b : P o i n t > < b : _ x > 4 2 9 . 9 0 3 8 1 1 < / b : _ x > < b : _ y > 4 5 7 < / b : _ y > < / b : P o i n t > < b : P o i n t > < b : _ x > 4 3 1 . 9 0 3 8 1 1 < / b : _ x > < b : _ y > 4 5 9 < / b : _ y > < / b : P o i n t > < b : P o i n t > < b : _ x > 5 7 4 . 4 2 2 8 6 3 4 0 5 9 9 5 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 4 2 1 . 9 0 3 8 1 1 < / b : _ x > < b : _ y > 2 4 9 < / b : _ y > < / L a b e l L o c a t i o n > < L o c a t i o n   x m l n s : b = " h t t p : / / s c h e m a s . d a t a c o n t r a c t . o r g / 2 0 0 4 / 0 7 / S y s t e m . W i n d o w s " > < b : _ x > 4 2 9 . 9 0 3 8 1 1 < / b : _ x > < b : _ y > 2 4 9 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 5 7 4 . 4 2 2 8 6 3 4 0 5 9 9 5 < / b : _ x > < b : _ y > 4 5 1 < / b : _ y > < / L a b e l L o c a t i o n > < L o c a t i o n   x m l n s : b = " h t t p : / / s c h e m a s . d a t a c o n t r a c t . o r g / 2 0 0 4 / 0 7 / S y s t e m . W i n d o w s " > < b : _ x > 5 9 0 . 4 2 2 8 6 3 4 0 5 9 9 5 < / b : _ x > < b : _ y > 4 5 9 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 4 2 9 . 9 0 3 8 1 1 < / b : _ x > < b : _ y > 2 6 5 < / b : _ y > < / b : P o i n t > < b : P o i n t > < b : _ x > 4 2 9 . 9 0 3 8 1 1 < / b : _ x > < b : _ y > 4 5 7 < / b : _ y > < / b : P o i n t > < b : P o i n t > < b : _ x > 4 3 1 . 9 0 3 8 1 1 < / b : _ x > < b : _ y > 4 5 9 < / b : _ y > < / b : P o i n t > < b : P o i n t > < b : _ x > 5 7 4 . 4 2 2 8 6 3 4 0 5 9 9 5 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 P o n t o   f i n a l   1 :   ( 7 6 6 , 8 0 7 6 2 1 , 2 6 4 ) .   P o n t o   f i n a l   2 :   ( 6 9 0 , 4 2 2 8 6 3 , 3 7 8 ) 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 7 6 6 . 8 0 7 6 2 1 0 0 0 0 0 0 1 5 < / b : _ x > < b : _ y > 2 6 3 . 9 9 9 9 9 9 9 9 9 9 9 9 9 4 < / b : _ y > < / b : P o i n t > < b : P o i n t > < b : _ x > 7 6 6 . 8 0 7 6 2 1 < / b : _ x > < b : _ y > 3 1 9 < / b : _ y > < / b : P o i n t > < b : P o i n t > < b : _ x > 7 6 4 . 8 0 7 6 2 1 < / b : _ x > < b : _ y > 3 2 1 < / b : _ y > < / b : P o i n t > < b : P o i n t > < b : _ x > 6 9 2 . 4 2 2 8 6 3 < / b : _ x > < b : _ y > 3 2 1 < / b : _ y > < / b : P o i n t > < b : P o i n t > < b : _ x > 6 9 0 . 4 2 2 8 6 3 < / b : _ x > < b : _ y > 3 2 3 < / b : _ y > < / b : P o i n t > < b : P o i n t > < b : _ x > 6 9 0 . 4 2 2 8 6 3 < / b : _ x > < b : _ y > 3 7 8 . 0 0 0 0 0 0 0 0 0 0 0 0 0 6 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 7 5 8 . 8 0 7 6 2 1 0 0 0 0 0 0 1 5 < / b : _ x > < b : _ y > 2 4 7 . 9 9 9 9 9 9 9 9 9 9 9 9 9 4 < / b : _ y > < / L a b e l L o c a t i o n > < L o c a t i o n   x m l n s : b = " h t t p : / / s c h e m a s . d a t a c o n t r a c t . o r g / 2 0 0 4 / 0 7 / S y s t e m . W i n d o w s " > < b : _ x > 7 6 6 . 8 0 7 6 2 1 < / b : _ x > < b : _ y > 2 4 7 . 9 9 9 9 9 9 9 9 9 9 9 9 9 7 < / b : _ y > < / L o c a t i o n > < S h a p e R o t a t e A n g l e > 8 9 . 9 9 9 9 9 9 9 9 9 9 9 9 6 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 6 8 2 . 4 2 2 8 6 3 < / b : _ x > < b : _ y > 3 7 8 . 0 0 0 0 0 0 0 0 0 0 0 0 0 6 < / b : _ y > < / L a b e l L o c a t i o n > < L o c a t i o n   x m l n s : b = " h t t p : / / s c h e m a s . d a t a c o n t r a c t . o r g / 2 0 0 4 / 0 7 / S y s t e m . W i n d o w s " > < b : _ x > 6 9 0 . 4 2 2 8 6 3 < / b : _ x > < b : _ y > 3 9 4 . 0 0 0 0 0 0 0 0 0 0 0 0 0 6 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 7 6 6 . 8 0 7 6 2 1 0 0 0 0 0 0 1 5 < / b : _ x > < b : _ y > 2 6 3 . 9 9 9 9 9 9 9 9 9 9 9 9 9 4 < / b : _ y > < / b : P o i n t > < b : P o i n t > < b : _ x > 7 6 6 . 8 0 7 6 2 1 < / b : _ x > < b : _ y > 3 1 9 < / b : _ y > < / b : P o i n t > < b : P o i n t > < b : _ x > 7 6 4 . 8 0 7 6 2 1 < / b : _ x > < b : _ y > 3 2 1 < / b : _ y > < / b : P o i n t > < b : P o i n t > < b : _ x > 6 9 2 . 4 2 2 8 6 3 < / b : _ x > < b : _ y > 3 2 1 < / b : _ y > < / b : P o i n t > < b : P o i n t > < b : _ x > 6 9 0 . 4 2 2 8 6 3 < / b : _ x > < b : _ y > 3 2 3 < / b : _ y > < / b : P o i n t > < b : P o i n t > < b : _ x > 6 9 0 . 4 2 2 8 6 3 < / b : _ x > < b : _ y > 3 7 8 . 0 0 0 0 0 0 0 0 0 0 0 0 0 6 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 P o n t o   f i n a l   1 :   ( 1 7 4 9 , 5 1 9 0 5 3 , 2 6 7 ) .   P o n t o   f i n a l   2 :   ( 8 0 6 , 4 2 2 8 6 3 4 0 5 9 9 5 , 4 7 9 ) 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 1 7 4 9 . 5 1 9 0 5 3 < / b : _ x > < b : _ y > 2 6 7 < / b : _ y > < / b : P o i n t > < b : P o i n t > < b : _ x > 1 7 4 9 . 5 1 9 0 5 3 < / b : _ x > < b : _ y > 4 7 7 < / b : _ y > < / b : P o i n t > < b : P o i n t > < b : _ x > 1 7 4 7 . 5 1 9 0 5 3 < / b : _ x > < b : _ y > 4 7 9 < / b : _ y > < / b : P o i n t > < b : P o i n t > < b : _ x > 8 0 6 . 4 2 2 8 6 3 4 0 5 9 9 4 9 2 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 1 7 4 1 . 5 1 9 0 5 3 < / b : _ x > < b : _ y > 2 5 1 < / b : _ y > < / L a b e l L o c a t i o n > < L o c a t i o n   x m l n s : b = " h t t p : / / s c h e m a s . d a t a c o n t r a c t . o r g / 2 0 0 4 / 0 7 / S y s t e m . W i n d o w s " > < b : _ x > 1 7 4 9 . 5 1 9 0 5 3 < / b : _ x > < b : _ y > 2 5 1 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 7 9 0 . 4 2 2 8 6 3 4 0 5 9 9 4 9 2 < / b : _ x > < b : _ y > 4 7 1 < / b : _ y > < / L a b e l L o c a t i o n > < L o c a t i o n   x m l n s : b = " h t t p : / / s c h e m a s . d a t a c o n t r a c t . o r g / 2 0 0 4 / 0 7 / S y s t e m . W i n d o w s " > < b : _ x > 7 9 0 . 4 2 2 8 6 3 4 0 5 9 9 4 9 2 < / b : _ x > < b : _ y > 4 7 9 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 1 7 4 9 . 5 1 9 0 5 3 < / b : _ x > < b : _ y > 2 6 7 < / b : _ y > < / b : P o i n t > < b : P o i n t > < b : _ x > 1 7 4 9 . 5 1 9 0 5 3 < / b : _ x > < b : _ y > 4 7 7 < / b : _ y > < / b : P o i n t > < b : P o i n t > < b : _ x > 1 7 4 7 . 5 1 9 0 5 3 < / b : _ x > < b : _ y > 4 7 9 < / b : _ y > < / b : P o i n t > < b : P o i n t > < b : _ x > 8 0 6 . 4 2 2 8 6 3 4 0 5 9 9 4 9 2 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 P o n t o   f i n a l   1 :   ( 1 1 0 1 , 7 1 1 4 3 2 , 2 6 3 ) .   P o n t o   f i n a l   2 :   ( 8 0 6 , 4 2 2 8 6 3 4 0 5 9 9 5 , 4 5 9 ) 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 1 1 0 1 . 7 1 1 4 3 2 < / b : _ x > < b : _ y > 2 6 3 < / b : _ y > < / b : P o i n t > < b : P o i n t > < b : _ x > 1 1 0 1 . 7 1 1 4 3 2 < / b : _ x > < b : _ y > 4 5 7 < / b : _ y > < / b : P o i n t > < b : P o i n t > < b : _ x > 1 0 9 9 . 7 1 1 4 3 2 < / b : _ x > < b : _ y > 4 5 9 < / b : _ y > < / b : P o i n t > < b : P o i n t > < b : _ x > 8 0 6 . 4 2 2 8 6 3 4 0 5 9 9 5 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 1 0 9 3 . 7 1 1 4 3 2 < / b : _ x > < b : _ y > 2 4 7 < / b : _ y > < / L a b e l L o c a t i o n > < L o c a t i o n   x m l n s : b = " h t t p : / / s c h e m a s . d a t a c o n t r a c t . o r g / 2 0 0 4 / 0 7 / S y s t e m . W i n d o w s " > < b : _ x > 1 1 0 1 . 7 1 1 4 3 2 < / b : _ x > < b : _ y > 2 4 7 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 7 9 0 . 4 2 2 8 6 3 4 0 5 9 9 5 < / b : _ x > < b : _ y > 4 5 1 < / b : _ y > < / L a b e l L o c a t i o n > < L o c a t i o n   x m l n s : b = " h t t p : / / s c h e m a s . d a t a c o n t r a c t . o r g / 2 0 0 4 / 0 7 / S y s t e m . W i n d o w s " > < b : _ x > 7 9 0 . 4 2 2 8 6 3 4 0 5 9 9 5 < / b : _ x > < b : _ y > 4 5 9 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 1 1 0 1 . 7 1 1 4 3 2 < / b : _ x > < b : _ y > 2 6 3 < / b : _ y > < / b : P o i n t > < b : P o i n t > < b : _ x > 1 1 0 1 . 7 1 1 4 3 2 < / b : _ x > < b : _ y > 4 5 7 < / b : _ y > < / b : P o i n t > < b : P o i n t > < b : _ x > 1 0 9 9 . 7 1 1 4 3 2 < / b : _ x > < b : _ y > 4 5 9 < / b : _ y > < / b : P o i n t > < b : P o i n t > < b : _ x > 8 0 6 . 4 2 2 8 6 3 4 0 5 9 9 5 < / b : _ x > < b : _ y > 4 5 9 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 C a n d i d a t u r a s 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 C a n d i d a t u r a s 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  3 < / K e y > < / D i a g r a m O b j e c t K e y > < D i a g r a m O b j e c t K e y > < K e y > M e a s u r e s \ S o m a   d e   N _ B E N   3 \ T a g I n f o \ F � r m u l a < / K e y > < / D i a g r a m O b j e c t K e y > < D i a g r a m O b j e c t K e y > < K e y > M e a s u r e s \ S o m a   d e   N _ B E N   3 \ T a g I n f o \ V a l o r < / K e y > < / D i a g r a m O b j e c t K e y > < D i a g r a m O b j e c t K e y > < K e y > M e a s u r e s \ S o m a   d e   A R E A   4 < / K e y > < / D i a g r a m O b j e c t K e y > < D i a g r a m O b j e c t K e y > < K e y > M e a s u r e s \ S o m a   d e   A R E A   4 \ T a g I n f o \ F � r m u l a < / K e y > < / D i a g r a m O b j e c t K e y > < D i a g r a m O b j e c t K e y > < K e y > M e a s u r e s \ S o m a   d e   A R E A   4 \ T a g I n f o \ V a l o r < / K e y > < / D i a g r a m O b j e c t K e y > < D i a g r a m O b j e c t K e y > < K e y > M e a s u r e s \ S o m a   d e   C N   2 < / K e y > < / D i a g r a m O b j e c t K e y > < D i a g r a m O b j e c t K e y > < K e y > M e a s u r e s \ S o m a   d e   C N   2 \ T a g I n f o \ F � r m u l a < / K e y > < / D i a g r a m O b j e c t K e y > < D i a g r a m O b j e c t K e y > < K e y > M e a s u r e s \ S o m a   d e   C N   2 \ T a g I n f o \ V a l o r < / K e y > < / D i a g r a m O b j e c t K e y > < D i a g r a m O b j e c t K e y > < K e y > C o l u m n s \ I N T _ C O D I G O 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 C o l u m n s \ N _ B E N 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 L i n k s \ & l t ; C o l u m n s \ S o m a   d e   N _ B E N   3 & g t ; - & l t ; M e a s u r e s \ N _ B E N & g t ; < / K e y > < / D i a g r a m O b j e c t K e y > < D i a g r a m O b j e c t K e y > < K e y > L i n k s \ & l t ; C o l u m n s \ S o m a   d e   N _ B E N   3 & g t ; - & l t ; M e a s u r e s \ N _ B E N & g t ; \ C O L U M N < / K e y > < / D i a g r a m O b j e c t K e y > < D i a g r a m O b j e c t K e y > < K e y > L i n k s \ & l t ; C o l u m n s \ S o m a   d e   N _ B E N   3 & g t ; - & l t ; M e a s u r e s \ N _ B E N & g t ; \ M E A S U R E < / K e y > < / D i a g r a m O b j e c t K e y > < D i a g r a m O b j e c t K e y > < K e y > L i n k s \ & l t ; C o l u m n s \ S o m a   d e   A R E A   4 & g t ; - & l t ; M e a s u r e s \ A R E A & g t ; < / K e y > < / D i a g r a m O b j e c t K e y > < D i a g r a m O b j e c t K e y > < K e y > L i n k s \ & l t ; C o l u m n s \ S o m a   d e   A R E A   4 & g t ; - & l t ; M e a s u r e s \ A R E A & g t ; \ C O L U M N < / K e y > < / D i a g r a m O b j e c t K e y > < D i a g r a m O b j e c t K e y > < K e y > L i n k s \ & l t ; C o l u m n s \ S o m a   d e   A R E A   4 & g t ; - & l t ; M e a s u r e s \ A R E A & g t ; \ M E A S U R E < / K e y > < / D i a g r a m O b j e c t K e y > < D i a g r a m O b j e c t K e y > < K e y > L i n k s \ & l t ; C o l u m n s \ S o m a   d e   C N   2 & g t ; - & l t ; M e a s u r e s \ C N & g t ; < / K e y > < / D i a g r a m O b j e c t K e y > < D i a g r a m O b j e c t K e y > < K e y > L i n k s \ & l t ; C o l u m n s \ S o m a   d e   C N   2 & g t ; - & l t ; M e a s u r e s \ C N & g t ; \ C O L U M N < / K e y > < / D i a g r a m O b j e c t K e y > < D i a g r a m O b j e c t K e y > < K e y > L i n k s \ & l t ; C o l u m n s \ S o m a   d e   C N   2 & g t ; - & l t ; M e a s u r e s \ C N & g t ; \ M E A S U R E 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  3 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  3 & g t ; - & l t ; M e a s u r e s \ N _ B E N & g t ; 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  3 & g t ; - & l t ; M e a s u r e s \ N _ B E N & g t ; \ C O L U M N 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  3 & g t ; - & l t ; M e a s u r e s \ N _ B E N & g t ; \ M E A S U R E 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 C a n d i d a t u r a s C u l t u r a s 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 C a n d i d a t u r a s C u l t u r a s 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< / K e y > < / D i a g r a m O b j e c t K e y > < D i a g r a m O b j e c t K e y > < K e y > M e a s u r e s \ S o m a   d e   N _ B E N \ T a g I n f o \ F � r m u l a < / K e y > < / D i a g r a m O b j e c t K e y > < D i a g r a m O b j e c t K e y > < K e y > M e a s u r e s \ S o m a   d e   N _ B E N \ T a g I n f o \ V a l o r < / K e y > < / D i a g r a m O b j e c t K e y > < D i a g r a m O b j e c t K e y > < K e y > C o l u m n s \ I N T _ C O D I G O 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 C o l u m n s \ T I P O _ S U P E R F I C I E < / K e y > < / D i a g r a m O b j e c t K e y > < D i a g r a m O b j e c t K e y > < K e y > C o l u m n s \ O C U P A _ S O L O < / K e y > < / D i a g r a m O b j e c t K e y > < D i a g r a m O b j e c t K e y > < K e y > C o l u m n s \ G R U P O _ C U L T U R A < / K e y > < / D i a g r a m O b j e c t K e y > < D i a g r a m O b j e c t K e y > < K e y > C o l u m n s \ N _ B E N < / K e y > < / D i a g r a m O b j e c t K e y > < D i a g r a m O b j e c t K e y > < K e y > C o l u m n s \ O r d e m < / K e y > < / D i a g r a m O b j e c t K e y > < D i a g r a m O b j e c t K e y > < K e y > L i n k s \ & l t ; C o l u m n s \ S o m a   d e   N _ B E N & g t ; - & l t ; M e a s u r e s \ N _ B E N & g t ; < / K e y > < / D i a g r a m O b j e c t K e y > < D i a g r a m O b j e c t K e y > < K e y > L i n k s \ & l t ; C o l u m n s \ S o m a   d e   N _ B E N & g t ; - & l t ; M e a s u r e s \ N _ B E N & g t ; \ C O L U M N < / K e y > < / D i a g r a m O b j e c t K e y > < D i a g r a m O b j e c t K e y > < K e y > L i n k s \ & l t ; C o l u m n s \ S o m a   d e   N _ B E N & g t ; - & l t ; M e a s u r e s \ N _ B E N & g t ; \ M E A S U R E 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 C a n d i d a t u r a s C u l t u r a s 1 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 C a n d i d a t u r a s C u l t u r a s 1 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  4 < / K e y > < / D i a g r a m O b j e c t K e y > < D i a g r a m O b j e c t K e y > < K e y > M e a s u r e s \ S o m a   d e   N _ B E N   4 \ T a g I n f o \ F � r m u l a < / K e y > < / D i a g r a m O b j e c t K e y > < D i a g r a m O b j e c t K e y > < K e y > M e a s u r e s \ S o m a   d e   N _ B E N   4 \ T a g I n f o \ V a l o r < / K e y > < / D i a g r a m O b j e c t K e y > < D i a g r a m O b j e c t K e y > < K e y > C o l u m n s \ I N T _ C O D I G O 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 C o l u m n s \ T I P O _ S U P E R F I C I E < / K e y > < / D i a g r a m O b j e c t K e y > < D i a g r a m O b j e c t K e y > < K e y > C o l u m n s \ O C U P A _ S O L O < / K e y > < / D i a g r a m O b j e c t K e y > < D i a g r a m O b j e c t K e y > < K e y > C o l u m n s \ G R U P O _ C U L T U R A < / K e y > < / D i a g r a m O b j e c t K e y > < D i a g r a m O b j e c t K e y > < K e y > C o l u m n s \ N _ B E N < / K e y > < / D i a g r a m O b j e c t K e y > < D i a g r a m O b j e c t K e y > < K e y > C o l u m n s \ O r d e m < / K e y > < / D i a g r a m O b j e c t K e y > < D i a g r a m O b j e c t K e y > < K e y > L i n k s \ & l t ; C o l u m n s \ S o m a   d e   N _ B E N   4 & g t ; - & l t ; M e a s u r e s \ N _ B E N & g t ; < / K e y > < / D i a g r a m O b j e c t K e y > < D i a g r a m O b j e c t K e y > < K e y > L i n k s \ & l t ; C o l u m n s \ S o m a   d e   N _ B E N   4 & g t ; - & l t ; M e a s u r e s \ N _ B E N & g t ; \ C O L U M N < / K e y > < / D i a g r a m O b j e c t K e y > < D i a g r a m O b j e c t K e y > < K e y > L i n k s \ & l t ; C o l u m n s \ S o m a   d e   N _ B E N   4 & g t ; - & l t ; M e a s u r e s \ N _ B E N & g t ; \ M E A S U R E 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  4 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  4 & g t ; - & l t ; M e a s u r e s \ N _ B E N & g t ; 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  4 & g t ; - & l t ; M e a s u r e s \ N _ B E N & g t ; \ C O L U M N 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  4 & g t ; - & l t ; M e a s u r e s \ N _ B E N & g t ; \ M E A S U R E 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 P e s s o a s 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 P e s s o a s 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 B E N E F I C I A R I O S < / K e y > < / D i a g r a m O b j e c t K e y > < D i a g r a m O b j e c t K e y > < K e y > M e a s u r e s \ S o m a   d e   B E N E F I C I A R I O S \ T a g I n f o \ F � r m u l a < / K e y > < / D i a g r a m O b j e c t K e y > < D i a g r a m O b j e c t K e y > < K e y > M e a s u r e s \ S o m a   d e   B E N E F I C I A R I O S \ T a g I n f o \ V a l o r 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 C o l u m n s \ T E R _ N A T _ J U R < / K e y > < / D i a g r a m O b j e c t K e y > < D i a g r a m O b j e c t K e y > < K e y > C o l u m n s \ C L A S S E _ I D A D E < / K e y > < / D i a g r a m O b j e c t K e y > < D i a g r a m O b j e c t K e y > < K e y > C o l u m n s \ G E N E R O < / K e y > < / D i a g r a m O b j e c t K e y > < D i a g r a m O b j e c t K e y > < K e y > C o l u m n s \ B E N E F I C I A R I O S < / K e y > < / D i a g r a m O b j e c t K e y > < D i a g r a m O b j e c t K e y > < K e y > C o l u m n s \ N a t u r e z a   J u r � d i c a < / K e y > < / D i a g r a m O b j e c t K e y > < D i a g r a m O b j e c t K e y > < K e y > L i n k s \ & l t ; C o l u m n s \ S o m a   d e   B E N E F I C I A R I O S & g t ; - & l t ; M e a s u r e s \ B E N E F I C I A R I O S & g t ; < / K e y > < / D i a g r a m O b j e c t K e y > < D i a g r a m O b j e c t K e y > < K e y > L i n k s \ & l t ; C o l u m n s \ S o m a   d e   B E N E F I C I A R I O S & g t ; - & l t ; M e a s u r e s \ B E N E F I C I A R I O S & g t ; \ C O L U M N < / K e y > < / D i a g r a m O b j e c t K e y > < D i a g r a m O b j e c t K e y > < K e y > L i n k s \ & l t ; C o l u m n s \ S o m a   d e   B E N E F I C I A R I O S & g t ; - & l t ; M e a s u r e s \ B E N E F I C I A R I O S & g t ; \ M E A S U R E 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 B E N E F I C I A R I O S 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 B E N E F I C I A R I O S \ T a g I n f o \ F � r m u l a 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 B E N E F I C I A R I O S \ T a g I n f o \ V a l o r 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 B E N E F I C I A R I O S & g t ; - & l t ; M e a s u r e s \ B E N E F I C I A R I O S & g t ; 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 B E N E F I C I A R I O S & g t ; - & l t ; M e a s u r e s \ B E N E F I C I A R I O S & g t ; \ C O L U M N 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 B E N E F I C I A R I O S & g t ; - & l t ; M e a s u r e s \ B E N E F I C I A R I O S & g t ; \ M E A S U R E 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 I n t e r v e n c o e s 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 I n t e r v e n c o e s 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< / K e y > < / D i a g r a m O b j e c t K e y > < D i a g r a m O b j e c t K e y > < K e y > M e a s u r e s \ S o m a   d e   C A N D I D A T U R A S \ T a g I n f o \ F � r m u l a < / K e y > < / D i a g r a m O b j e c t K e y > < D i a g r a m O b j e c t K e y > < K e y > M e a s u r e s \ S o m a   d e   C A N D I D A T U R A S \ T a g I n f o \ V a l o r < / K e y > < / D i a g r a m O b j e c t K e y > < D i a g r a m O b j e c t K e y > < K e y > M e a s u r e s \ S o m a   d e   A R E A   3 < / K e y > < / D i a g r a m O b j e c t K e y > < D i a g r a m O b j e c t K e y > < K e y > M e a s u r e s \ S o m a   d e   A R E A   3 \ T a g I n f o \ F � r m u l a < / K e y > < / D i a g r a m O b j e c t K e y > < D i a g r a m O b j e c t K e y > < K e y > M e a s u r e s \ S o m a   d e   A R E A   3 \ T a g I n f o \ V a l o r < / K e y > < / D i a g r a m O b j e c t K e y > < D i a g r a m O b j e c t K e y > < K e y > M e a s u r e s \ S o m a   d e   C N < / K e y > < / D i a g r a m O b j e c t K e y > < D i a g r a m O b j e c t K e y > < K e y > M e a s u r e s \ S o m a   d e   C N \ T a g I n f o \ F � r m u l a < / K e y > < / D i a g r a m O b j e c t K e y > < D i a g r a m O b j e c t K e y > < K e y > M e a s u r e s \ S o m a   d e   C N \ T a g I n f o \ V a l o r < / K e y > < / D i a g r a m O b j e c t K e y > < D i a g r a m O b j e c t K e y > < K e y > C o l u m n s \ I N T E R V E N C A O < / K e y > < / D i a g r a m O b j e c t K e y > < D i a g r a m O b j e c t K e y > < K e y > C o l u m n s \ G I N _ C O D I G O < / K e y > < / D i a g r a m O b j e c t K e y > < D i a g r a m O b j e c t K e y > < K e y > C o l u m n s \ G I N _ D E S C R I C A O < / K e y > < / D i a g r a m O b j e c t K e y > < D i a g r a m O b j e c t K e y > < K e y > C o l u m n s \ E I X O 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 L i n k s \ & l t ; C o l u m n s \ S o m a   d e   C A N D I D A T U R A S & g t ; - & l t ; M e a s u r e s \ C A N D I D A T U R A S & g t ; < / K e y > < / D i a g r a m O b j e c t K e y > < D i a g r a m O b j e c t K e y > < K e y > L i n k s \ & l t ; C o l u m n s \ S o m a   d e   C A N D I D A T U R A S & g t ; - & l t ; M e a s u r e s \ C A N D I D A T U R A S & g t ; \ C O L U M N < / K e y > < / D i a g r a m O b j e c t K e y > < D i a g r a m O b j e c t K e y > < K e y > L i n k s \ & l t ; C o l u m n s \ S o m a   d e   C A N D I D A T U R A S & g t ; - & l t ; M e a s u r e s \ C A N D I D A T U R A S & g t ; \ M E A S U R E < / K e y > < / D i a g r a m O b j e c t K e y > < D i a g r a m O b j e c t K e y > < K e y > L i n k s \ & l t ; C o l u m n s \ S o m a   d e   A R E A   3 & g t ; - & l t ; M e a s u r e s \ A R E A & g t ; < / K e y > < / D i a g r a m O b j e c t K e y > < D i a g r a m O b j e c t K e y > < K e y > L i n k s \ & l t ; C o l u m n s \ S o m a   d e   A R E A   3 & g t ; - & l t ; M e a s u r e s \ A R E A & g t ; \ C O L U M N < / K e y > < / D i a g r a m O b j e c t K e y > < D i a g r a m O b j e c t K e y > < K e y > L i n k s \ & l t ; C o l u m n s \ S o m a   d e   A R E A   3 & g t ; - & l t ; M e a s u r e s \ A R E A & g t ; \ M E A S U R E < / K e y > < / D i a g r a m O b j e c t K e y > < D i a g r a m O b j e c t K e y > < K e y > L i n k s \ & l t ; C o l u m n s \ S o m a   d e   C N & g t ; - & l t ; M e a s u r e s \ C N & g t ; < / K e y > < / D i a g r a m O b j e c t K e y > < D i a g r a m O b j e c t K e y > < K e y > L i n k s \ & l t ; C o l u m n s \ S o m a   d e   C N & g t ; - & l t ; M e a s u r e s \ C N & g t ; \ C O L U M N < / K e y > < / D i a g r a m O b j e c t K e y > < D i a g r a m O b j e c t K e y > < K e y > L i n k s \ & l t ; C o l u m n s \ S o m a   d e   C N & g t ; - & l t ; M e a s u r e s \ C N & g t ; \ M E A S U R E 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 C o l u m n s \ I N T E R V E N C A O 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 C o l u m n s \ G I N _ C O D I G O 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 C o l u m n s \ G I N _ D E S C R I C A O 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 C o l u m n s \ E I X O 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T a b l e X M L _ P e s s o a s _ a 3 3 2 1 2 e 9 - 0 d 0 b - 4 b c 4 - 9 3 3 2 - c 8 4 0 6 6 0 e 9 c a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 N D O _ D E S C R I C A O < / s t r i n g > < / k e y > < v a l u e > < i n t > 1 4 2 < / i n t > < / v a l u e > < / i t e m > < i t e m > < k e y > < s t r i n g > T E R _ N A T _ J U R < / s t r i n g > < / k e y > < v a l u e > < i n t > 1 1 9 < / i n t > < / v a l u e > < / i t e m > < i t e m > < k e y > < s t r i n g > C L A S S E _ I D A D E < / s t r i n g > < / k e y > < v a l u e > < i n t > 1 2 5 < / i n t > < / v a l u e > < / i t e m > < i t e m > < k e y > < s t r i n g > G E N E R O < / s t r i n g > < / k e y > < v a l u e > < i n t > 8 7 < / i n t > < / v a l u e > < / i t e m > < i t e m > < k e y > < s t r i n g > B E N E F I C I A R I O S < / s t r i n g > < / k e y > < v a l u e > < i n t > 1 2 9 < / i n t > < / v a l u e > < / i t e m > < i t e m > < k e y > < s t r i n g > N a t u r e z a   J u r � d i c a < / s t r i n g > < / k e y > < v a l u e > < i n t > 1 4 1 < / i n t > < / v a l u e > < / i t e m > < i t e m > < k e y > < s t r i n g > N D O _ C O D I G O < / s t r i n g > < / k e y > < v a l u e > < i n t > 1 2 2 < / i n t > < / v a l u e > < / i t e m > < / C o l u m n W i d t h s > < C o l u m n D i s p l a y I n d e x > < i t e m > < k e y > < s t r i n g > N D O _ D E S C R I C A O < / s t r i n g > < / k e y > < v a l u e > < i n t > 0 < / i n t > < / v a l u e > < / i t e m > < i t e m > < k e y > < s t r i n g > T E R _ N A T _ J U R < / s t r i n g > < / k e y > < v a l u e > < i n t > 1 < / i n t > < / v a l u e > < / i t e m > < i t e m > < k e y > < s t r i n g > C L A S S E _ I D A D E < / s t r i n g > < / k e y > < v a l u e > < i n t > 2 < / i n t > < / v a l u e > < / i t e m > < i t e m > < k e y > < s t r i n g > G E N E R O < / s t r i n g > < / k e y > < v a l u e > < i n t > 3 < / i n t > < / v a l u e > < / i t e m > < i t e m > < k e y > < s t r i n g > B E N E F I C I A R I O S < / s t r i n g > < / k e y > < v a l u e > < i n t > 4 < / i n t > < / v a l u e > < / i t e m > < i t e m > < k e y > < s t r i n g > N a t u r e z a   J u r � d i c a < / s t r i n g > < / k e y > < v a l u e > < i n t > 5 < / i n t > < / v a l u e > < / i t e m > < i t e m > < k e y > < s t r i n g > N D O _ C O D I G O 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T a b l e X M L _ G r a f i c o s M o d e l o T _ a 5 4 f c 1 4 f - 0 9 7 e - 4 a c c - 9 c 2 1 - 0 0 8 9 f 5 f f 2 3 d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 C M T _ D E S _ T I P _ T R F < / s t r i n g > < / k e y > < v a l u e > < i n t > 1 4 8 < / i n t > < / v a l u e > < / i t e m > < i t e m > < k e y > < s t r i n g > M E D I D A < / s t r i n g > < / k e y > < v a l u e > < i n t > 8 6 < / i n t > < / v a l u e > < / i t e m > < i t e m > < k e y > < s t r i n g > N _ C O M U N I C A C O E S < / s t r i n g > < / k e y > < v a l u e > < i n t > 1 5 5 < / i n t > < / v a l u e > < / i t e m > < i t e m > < k e y > < s t r i n g > N _ C E D < / s t r i n g > < / k e y > < v a l u e > < i n t > 7 7 < / i n t > < / v a l u e > < / i t e m > < i t e m > < k e y > < s t r i n g > N _ C E S < / s t r i n g > < / k e y > < v a l u e > < i n t > 7 5 < / i n t > < / v a l u e > < / i t e m > < i t e m > < k e y > < s t r i n g > D I R E I T O S < / s t r i n g > < / k e y > < v a l u e > < i n t > 9 2 < / i n t > < / v a l u e > < / i t e m > < i t e m > < k e y > < s t r i n g > M O N T A N T E < / s t r i n g > < / k e y > < v a l u e > < i n t > 1 0 7 < / i n t > < / v a l u e > < / i t e m > < i t e m > < k e y > < s t r i n g > A R E A < / s t r i n g > < / k e y > < v a l u e > < i n t > 6 9 < / i n t > < / v a l u e > < / i t e m > < i t e m > < k e y > < s t r i n g > A J U D A < / s t r i n g > < / k e y > < v a l u e > < i n t > 7 7 < / i n t > < / v a l u e > < / i t e m > < / C o l u m n W i d t h s > < C o l u m n D i s p l a y I n d e x > < i t e m > < k e y > < s t r i n g > C M T _ D E S _ T I P _ T R F < / s t r i n g > < / k e y > < v a l u e > < i n t > 0 < / i n t > < / v a l u e > < / i t e m > < i t e m > < k e y > < s t r i n g > M E D I D A < / s t r i n g > < / k e y > < v a l u e > < i n t > 1 < / i n t > < / v a l u e > < / i t e m > < i t e m > < k e y > < s t r i n g > N _ C O M U N I C A C O E S < / s t r i n g > < / k e y > < v a l u e > < i n t > 2 < / i n t > < / v a l u e > < / i t e m > < i t e m > < k e y > < s t r i n g > N _ C E D < / s t r i n g > < / k e y > < v a l u e > < i n t > 3 < / i n t > < / v a l u e > < / i t e m > < i t e m > < k e y > < s t r i n g > N _ C E S < / s t r i n g > < / k e y > < v a l u e > < i n t > 4 < / i n t > < / v a l u e > < / i t e m > < i t e m > < k e y > < s t r i n g > D I R E I T O S < / s t r i n g > < / k e y > < v a l u e > < i n t > 5 < / i n t > < / v a l u e > < / i t e m > < i t e m > < k e y > < s t r i n g > M O N T A N T E < / s t r i n g > < / k e y > < v a l u e > < i n t > 6 < / i n t > < / v a l u e > < / i t e m > < i t e m > < k e y > < s t r i n g > A R E A < / s t r i n g > < / k e y > < v a l u e > < i n t > 7 < / i n t > < / v a l u e > < / i t e m > < i t e m > < k e y > < s t r i n g > A J U D A 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T a b l e X M L _ Q u a d r o 0 8 _ c c 7 1 b 2 3 c - 9 7 d 1 - 4 5 9 0 - 8 0 f 7 - e e c 1 6 5 a a 6 e a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 8 5 < / i n t > < / v a l u e > < / i t e m > < i t e m > < k e y > < s t r i n g > C a m p a n h a < / s t r i n g > < / k e y > < v a l u e > < i n t > 1 0 1 < / i n t > < / v a l u e > < / i t e m > < i t e m > < k e y > < s t r i n g > A c u m u l a d o < / s t r i n g > < / k e y > < v a l u e > < i n t > 1 0 6 < / i n t > < / v a l u e > < / i t e m > < i t e m > < k e y > < s t r i n g > t e s t e < / s t r i n g > < / k e y > < v a l u e > < i n t > 6 8 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i t e m > < k e y > < s t r i n g > A c u m u l a d o < / s t r i n g > < / k e y > < v a l u e > < i n t > 1 1 < / i n t > < / v a l u e > < / i t e m > < i t e m > < k e y > < s t r i n g > t e s t e 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4 f 2 e 1 4 7 3 - e d e f - 4 3 0 7 - a b 8 5 - 5 c 2 3 2 a a 0 f 8 b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 R P B < / S l i c e r S h e e t N a m e > < S A H o s t H a s h > 1 6 3 2 3 0 0 2 4 7 < / S A H o s t H a s h > < G e m i n i F i e l d L i s t V i s i b l e > T r u e < / G e m i n i F i e l d L i s t V i s i b l e > < / S e t t i n g s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T a b l e X M L _ Q u a d r o 0 5 _ 5 e 7 5 7 c 5 b - 5 6 a e - 4 e 9 2 - 9 1 b 2 - 9 3 2 6 4 1 4 b e f 8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 O P E _ C O D I G O < / s t r i n g > < / k e y > < v a l u e > < i n t > 1 1 8 < / i n t > < / v a l u e > < / i t e m > < i t e m > < k e y > < s t r i n g > R E G _ C O D I G O < / s t r i n g > < / k e y > < v a l u e > < i n t > 1 1 7 < / i n t > < / v a l u e > < / i t e m > < i t e m > < k e y > < s t r i n g > S U B M E T I D A S < / s t r i n g > < / k e y > < v a l u e > < i n t > 1 1 5 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 R E G I A O < / s t r i n g > < / k e y > < v a l u e > < i n t > 8 3 < / i n t > < / v a l u e > < / i t e m > < / C o l u m n W i d t h s > < C o l u m n D i s p l a y I n d e x > < i t e m > < k e y > < s t r i n g > O P E _ C O D I G O < / s t r i n g > < / k e y > < v a l u e > < i n t > 0 < / i n t > < / v a l u e > < / i t e m > < i t e m > < k e y > < s t r i n g > R E G _ C O D I G O < / s t r i n g > < / k e y > < v a l u e > < i n t > 1 < / i n t > < / v a l u e > < / i t e m > < i t e m > < k e y > < s t r i n g > S U B M E T I D A S < / s t r i n g > < / k e y > < v a l u e > < i n t > 2 < / i n t > < / v a l u e > < / i t e m > < i t e m > < k e y > < s t r i n g > A R E A < / s t r i n g > < / k e y > < v a l u e > < i n t > 3 < / i n t > < / v a l u e > < / i t e m > < i t e m > < k e y > < s t r i n g > C N < / s t r i n g > < / k e y > < v a l u e > < i n t > 4 < / i n t > < / v a l u e > < / i t e m > < i t e m > < k e y > < s t r i n g > R E G I A O 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6 8 5 9 8 8 d 8 - c 4 4 6 - 4 b 6 3 - 9 d 5 3 - 7 f 7 a d c 8 e d 1 2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 A Z D < / S l i c e r S h e e t N a m e > < S A H o s t H a s h > 1 6 3 4 8 0 8 1 1 9 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9 7 4 d f 4 5 4 - 0 9 a 6 - 4 1 4 b - b 5 3 d - 3 c e 6 f 5 e 9 1 e d 7 " > < C u s t o m C o n t e n t > < ! [ C D A T A [ < ? x m l   v e r s i o n = " 1 . 0 "   e n c o d i n g = " u t f - 1 6 " ? > < S e t t i n g s > < C a l c u l a t e d F i e l d s > < i t e m > < M e a s u r e N a m e > D i a s C a m p a n h a < / M e a s u r e N a m e > < D i s p l a y N a m e > D i a s C a m p a n h a 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T a b l e X M L _ Q u a d r o 0 2 _ b 5 2 2 b 3 8 9 - 2 f f d - 4 c a f - 8 6 f d - 7 1 0 c a 4 a b 1 b 4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 N I V E L _ I I _ N O V O < / s t r i n g > < / k e y > < v a l u e > < i n t > 1 3 3 < / i n t > < / v a l u e > < / i t e m > < i t e m > < k e y > < s t r i n g > N I V E L _ I _ N O V O < / s t r i n g > < / k e y > < v a l u e > < i n t > 1 2 9 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 N I V E L _ I I _ N O V O < / s t r i n g > < / k e y > < v a l u e > < i n t > 1 4 < / i n t > < / v a l u e > < / i t e m > < i t e m > < k e y > < s t r i n g > N I V E L _ I _ N O V O < / s t r i n g > < / k e y > < v a l u e > < i n t > 1 3 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Q u a d r o 0 9 _ 6 a 2 6 7 8 d b - 1 a 8 f - 4 2 4 8 - 9 f a c - a 7 5 7 b c 2 2 a d d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 U L T I M O _ D I A _ S E M A N A < / s t r i n g > < / k e y > < v a l u e > < i n t > 1 7 3 < / i n t > < / v a l u e > < / i t e m > < i t e m > < k e y > < s t r i n g > S E M A N A < / s t r i n g > < / k e y > < v a l u e > < i n t > 9 0 < / i n t > < / v a l u e > < / i t e m > < i t e m > < k e y > < s t r i n g > C O N T A R _ N I F S < / s t r i n g > < / k e y > < v a l u e > < i n t > 1 2 2 < / i n t > < / v a l u e > < / i t e m > < i t e m > < k e y > < s t r i n g > A C U M U L A D O < / s t r i n g > < / k e y > < v a l u e > < i n t > 1 1 7 < / i n t > < / v a l u e > < / i t e m > < i t e m > < k e y > < s t r i n g > D a t a M e s < / s t r i n g > < / k e y > < v a l u e > < i n t > 9 0 < / i n t > < / v a l u e > < / i t e m > < i t e m > < k e y > < s t r i n g > Q u a d r o 0 9 N . U L T I M O _ D I A _ S E M A N A < / s t r i n g > < / k e y > < v a l u e > < i n t > 2 4 7 < / i n t > < / v a l u e > < / i t e m > < i t e m > < k e y > < s t r i n g > Q u a d r o 0 9 N . C O N T A R _ N I F S < / s t r i n g > < / k e y > < v a l u e > < i n t > 1 9 6 < / i n t > < / v a l u e > < / i t e m > < i t e m > < k e y > < s t r i n g > Q u a d r o 0 9 N . A C U M U L A D O < / s t r i n g > < / k e y > < v a l u e > < i n t > 1 9 1 < / i n t > < / v a l u e > < / i t e m > < i t e m > < k e y > < s t r i n g > Q u a d r o 0 9 N . D a t a M e s < / s t r i n g > < / k e y > < v a l u e > < i n t > 1 6 4 < / i n t > < / v a l u e > < / i t e m > < i t e m > < k e y > < s t r i n g > P e r i o d o < / s t r i n g > < / k e y > < v a l u e > < i n t > 1 8 4 < / i n t > < / v a l u e > < / i t e m > < / C o l u m n W i d t h s > < C o l u m n D i s p l a y I n d e x > < i t e m > < k e y > < s t r i n g > U L T I M O _ D I A _ S E M A N A < / s t r i n g > < / k e y > < v a l u e > < i n t > 0 < / i n t > < / v a l u e > < / i t e m > < i t e m > < k e y > < s t r i n g > S E M A N A < / s t r i n g > < / k e y > < v a l u e > < i n t > 1 < / i n t > < / v a l u e > < / i t e m > < i t e m > < k e y > < s t r i n g > C O N T A R _ N I F S < / s t r i n g > < / k e y > < v a l u e > < i n t > 2 < / i n t > < / v a l u e > < / i t e m > < i t e m > < k e y > < s t r i n g > A C U M U L A D O < / s t r i n g > < / k e y > < v a l u e > < i n t > 3 < / i n t > < / v a l u e > < / i t e m > < i t e m > < k e y > < s t r i n g > D a t a M e s < / s t r i n g > < / k e y > < v a l u e > < i n t > 4 < / i n t > < / v a l u e > < / i t e m > < i t e m > < k e y > < s t r i n g > Q u a d r o 0 9 N . U L T I M O _ D I A _ S E M A N A < / s t r i n g > < / k e y > < v a l u e > < i n t > 5 < / i n t > < / v a l u e > < / i t e m > < i t e m > < k e y > < s t r i n g > Q u a d r o 0 9 N . C O N T A R _ N I F S < / s t r i n g > < / k e y > < v a l u e > < i n t > 6 < / i n t > < / v a l u e > < / i t e m > < i t e m > < k e y > < s t r i n g > Q u a d r o 0 9 N . A C U M U L A D O < / s t r i n g > < / k e y > < v a l u e > < i n t > 7 < / i n t > < / v a l u e > < / i t e m > < i t e m > < k e y > < s t r i n g > Q u a d r o 0 9 N . D a t a M e s < / s t r i n g > < / k e y > < v a l u e > < i n t > 8 < / i n t > < / v a l u e > < / i t e m > < i t e m > < k e y > < s t r i n g > P e r i o d o 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C l i e n t W i n d o w X M L " > < C u s t o m C o n t e n t > < ! [ C D A T A [ I n t e r v e n c o e s _ 2 7 f f c f 5 1 - f 2 c a - 4 3 a a - a 4 3 0 - d 1 f 0 5 1 b d 8 f 1 8 ] ] > < / C u s t o m C o n t e n t > < / G e m i n i > 
</file>

<file path=customXml/item51.xml>��< ? x m l   v e r s i o n = " 1 . 0 "   e n c o d i n g = " U T F - 1 6 " ? > < G e m i n i   x m l n s = " h t t p : / / g e m i n i / p i v o t c u s t o m i z a t i o n / T a b l e X M L _ E x p l o r a c o e s _ c d a 1 d 7 b e - f 2 c f - 4 e b d - 9 f 7 c - a 4 1 d f e 4 0 5 0 9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 N D O _ D E S C R I C A O < / s t r i n g > < / k e y > < v a l u e > < i n t > 1 4 2 < / i n t > < / v a l u e > < / i t e m > < i t e m > < k e y > < s t r i n g > C L A S S E _ A R E A < / s t r i n g > < / k e y > < v a l u e > < i n t > 1 2 0 < / i n t > < / v a l u e > < / i t e m > < i t e m > < k e y > < s t r i n g > N _ E X P < / s t r i n g > < / k e y > < v a l u e > < i n t > 7 6 < / i n t > < / v a l u e > < / i t e m > < i t e m > < k e y > < s t r i n g > A R E A < / s t r i n g > < / k e y > < v a l u e > < i n t > 6 9 < / i n t > < / v a l u e > < / i t e m > < / C o l u m n W i d t h s > < C o l u m n D i s p l a y I n d e x > < i t e m > < k e y > < s t r i n g > N D O _ D E S C R I C A O < / s t r i n g > < / k e y > < v a l u e > < i n t > 0 < / i n t > < / v a l u e > < / i t e m > < i t e m > < k e y > < s t r i n g > C L A S S E _ A R E A < / s t r i n g > < / k e y > < v a l u e > < i n t > 1 < / i n t > < / v a l u e > < / i t e m > < i t e m > < k e y > < s t r i n g > N _ E X P < / s t r i n g > < / k e y > < v a l u e > < i n t > 2 < / i n t > < / v a l u e > < / i t e m > < i t e m > < k e y > < s t r i n g > A R E A 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3.xml>��< ? x m l   v e r s i o n = " 1 . 0 "   e n c o d i n g = " U T F - 1 6 " ? > < G e m i n i   x m l n s = " h t t p : / / g e m i n i / p i v o t c u s t o m i z a t i o n / T a b l e X M L _ Q u a d r o 0 2   M A A   M P B   M a n u t e n � � o _ 3 5 8 e a b e b - 5 5 9 e - 4 f 4 d - b 1 2 8 - b 3 7 7 2 c f b c 5 e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4.xml>��< ? x m l   v e r s i o n = " 1 . 0 "   e n c o d i n g = " U T F - 1 6 " ? > < G e m i n i   x m l n s = " h t t p : / / g e m i n i / p i v o t c u s t o m i z a t i o n / T a b l e X M L _ Q u a d r o 0 4 _ a 9 b a 0 0 9 a - 6 f 8 4 - 4 3 9 d - 8 2 9 d - 9 b 5 f 7 6 8 0 4 6 8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 C U L _ D E S C R I C A O < / s t r i n g > < / k e y > < v a l u e > < i n t > 1 3 6 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 A J U D A < / s t r i n g > < / k e y > < v a l u e > < i n t > 7 7 < / i n t > < / v a l u e > < / i t e m > < / C o l u m n W i d t h s > < C o l u m n D i s p l a y I n d e x > < i t e m > < k e y > < s t r i n g > C U L _ D E S C R I C A O < / s t r i n g > < / k e y > < v a l u e > < i n t > 0 < / i n t > < / v a l u e > < / i t e m > < i t e m > < k e y > < s t r i n g > C A N D I D A T U R A S < / s t r i n g > < / k e y > < v a l u e > < i n t > 1 < / i n t > < / v a l u e > < / i t e m > < i t e m > < k e y > < s t r i n g > A R E A < / s t r i n g > < / k e y > < v a l u e > < i n t > 2 < / i n t > < / v a l u e > < / i t e m > < i t e m > < k e y > < s t r i n g > A J U D A 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5.xml>��< ? x m l   v e r s i o n = " 1 . 0 "   e n c o d i n g = " U T F - 1 6 " ? > < G e m i n i   x m l n s = " h t t p : / / g e m i n i / p i v o t c u s t o m i z a t i o n / T a b l e X M L _ Q u a d r o 0 8 _ 1 a d 6 e e 6 4 - 6 1 5 4 - 4 e c c - b 9 6 1 - c 0 4 d 6 6 d 0 9 2 7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 8 5 < / i n t > < / v a l u e > < / i t e m > < i t e m > < k e y > < s t r i n g > C a m p a n h a < / s t r i n g > < / k e y > < v a l u e > < i n t > 1 0 1 < / i n t > < / v a l u e > < / i t e m > < i t e m > < k e y > < s t r i n g > A c u m u l a d o < / s t r i n g > < / k e y > < v a l u e > < i n t > 1 0 6 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i t e m > < k e y > < s t r i n g > A c u m u l a d o 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6.xml>��< ? x m l   v e r s i o n = " 1 . 0 "   e n c o d i n g = " U T F - 1 6 " ? > < G e m i n i   x m l n s = " h t t p : / / g e m i n i / p i v o t c u s t o m i z a t i o n / T a b l e X M L _ C a n d i d a t u r a s _ 9 1 1 2 c d b 9 - 4 6 f 6 - 4 0 6 1 - 8 f 2 a - 6 c 2 1 7 a b 4 8 5 4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 1 1 4 < / i n t > < / v a l u e > < / i t e m > < i t e m > < k e y > < s t r i n g > N D O _ D E S C R I C A O < / s t r i n g > < / k e y > < v a l u e > < i n t > 1 4 2 < / i n t > < / v a l u e > < / i t e m > < i t e m > < k e y > < s t r i n g > N _ B E N < / s t r i n g > < / k e y > < v a l u e > < i n t > 7 8 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 N D O _ C O D I G O < / s t r i n g > < / k e y > < v a l u e > < i n t > 1 3 8 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 N D O _ D E S C R I C A O < / s t r i n g > < / k e y > < v a l u e > < i n t > 1 < / i n t > < / v a l u e > < / i t e m > < i t e m > < k e y > < s t r i n g > N _ B E N < / s t r i n g > < / k e y > < v a l u e > < i n t > 2 < / i n t > < / v a l u e > < / i t e m > < i t e m > < k e y > < s t r i n g > A R E A < / s t r i n g > < / k e y > < v a l u e > < i n t > 3 < / i n t > < / v a l u e > < / i t e m > < i t e m > < k e y > < s t r i n g > C N < / s t r i n g > < / k e y > < v a l u e > < i n t > 4 < / i n t > < / v a l u e > < / i t e m > < i t e m > < k e y > < s t r i n g > N D O _ C O D I G O 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7.xml>��< ? x m l   v e r s i o n = " 1 . 0 "   e n c o d i n g = " U T F - 1 6 " ? > < G e m i n i   x m l n s = " h t t p : / / g e m i n i / p i v o t c u s t o m i z a t i o n / b 6 d f 2 1 c 1 - 6 8 2 c - 4 d 0 e - 9 a 0 8 - 2 a c 5 3 3 1 5 e 0 c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 R P A < / S l i c e r S h e e t N a m e > < S A H o s t H a s h > 7 9 9 1 2 0 4 1 6 < / S A H o s t H a s h > < G e m i n i F i e l d L i s t V i s i b l e > T r u e < / G e m i n i F i e l d L i s t V i s i b l e > < / S e t t i n g s > ] ] > < / C u s t o m C o n t e n t > < / G e m i n i > 
</file>

<file path=customXml/item58.xml>��< ? x m l   v e r s i o n = " 1 . 0 "   e n c o d i n g = " u t f - 1 6 " ? > < D a t a M a s h u p   s q m i d = " 8 c a 8 7 6 b 9 - 7 f 5 a - 4 6 3 f - a d e 9 - c e 1 0 c a 6 5 6 9 a 9 "   x m l n s = " h t t p : / / s c h e m a s . m i c r o s o f t . c o m / D a t a M a s h u p " > A A A A A P 4 F A A B Q S w M E F A A C A A g A M V I s W c o H 4 H C j A A A A 9 g A A A B I A H A B D b 2 5 m a W c v U G F j a 2 F n Z S 5 4 b W w g o h g A K K A U A A A A A A A A A A A A A A A A A A A A A A A A A A A A h Y 8 x D o I w G I W v Q r r T l r I Q 8 l M G V 0 l I N M a 1 K R U a o R B a L H d z 8 E h e Q Y y i b o 7 v e 9 / w 3 v 1 6 g 3 z u 2 u C i R q t 7 k 6 E I U x Q o I / t K m z p D k z u F C c o 5 l E K e R a 2 C R T Y 2 n W 2 V o c a 5 I S X E e 4 9 9 j P u x J o z S i B y L 7 U 4 2 q h P o I + v / c q i N d c J I h T g c X m M 4 w 1 H M c M w S T I G s E A p t v g J b 9 j 7 b H w i b q X X T q P j g w n I P Z I 1 A 3 h / 4 A 1 B L A w Q U A A I A C A A x U i x Z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M V I s W T M j / G o C A w A A 2 R U A A B M A H A B G b 3 J t d W x h c y 9 T Z W N 0 a W 9 u M S 5 t I K I Y A C i g F A A A A A A A A A A A A A A A A A A A A A A A A A A A A O 2 X 3 W 7 a M B T H 7 5 F 4 h 4 h p U p F Q U l C 1 i 0 2 9 y I L H s r E k y 8 d a q a o i k 5 y O a E 4 c 2 U 7 F V P E 8 e 4 f d 9 s X m A B u h g S p a u 6 p M c I P w s Y / P + f v 8 f A y H S C Q 0 U 7 z l d / 9 N q 8 W n m E G s O M A 5 x V w 5 V Q i I d k u R H 5 s l X y G V I 2 g W A V H P K P s 2 o f T b 0 R l M V I N m A j L B j z p T I X L + W t O S K 5 z n Q l 2 4 y 2 m S C T W i q c Y T A V w T g F N V d 5 A z 0 I Y 0 K l K 5 k v K X g 2 M H M 5 G Q K Y 4 p 1 0 a Q A c N E c 9 D Q H N p h Y J m G r R m 6 J X / p f u D q X j g 4 H p x o x y e h J 5 0 D B + 1 8 7 G k + p D n B A r R 8 G b 8 6 I 3 z W 6 f a U r C C k p w h W Q L e 3 T O d F x / s 8 V l z g B R G 8 I 9 N a 5 n d z Y e E U T j e M l / O L I R b 4 8 s 9 K A 0 / g 9 g c m U 8 o V h 9 G U X i c y 5 k H p x c c T A u p i U M B 7 w D E w f r S 5 V 0 + 5 W N l 1 Q r w I E 8 z 4 a R n a 5 T o 2 P 8 m p o h M h N Y j p 2 q / P c M a v K E s N S o o 0 8 7 / L P I 9 2 x 9 O 7 u e l Y U j 3 D H p o j W 2 5 s Z u L V i V o u m / e U p W 2 I P M M 1 D b 0 0 C 2 l Q B M z E w u o j N 7 R 0 P / w Q u D W b M d Y 9 D 4 X y M I a o Z h w h C 7 l 1 f 2 / l 8 D v T M H X X t L 3 N Y O b d i r Y x V h w p y j X D i q y 3 T z i 5 / c m j g m C + U 4 d S g 0 3 F f m d e z c 6 X g Z Q n k w O r h j b v t l t J 1 m T 7 N R 5 o l h P K c E R h f x G B d Q 5 P i k n / m W H S f y A m K x R 0 F + k 1 m x W i c 6 f u s D o 3 K 9 I J s L 0 j Q G e A u S E P q m B 7 3 C a i V Q I h L t M 5 Y N A x L X + N w Z 1 a / v t G Y j p 2 6 A U O c s v r v 9 4 v b C N w 9 N C z x / W l I z e Q a 4 1 g X B 7 m F r x k T 3 n 2 e G 2 X 4 J 7 J G 3 r c M + + u O I + I t 1 Q U 2 D V k e 9 3 h k k o S B 7 Z L t p H 7 B V n b E B 2 Z 1 i 7 u S 9 N u t p F 5 v q U l V o 6 o E Z 6 L R V a N 2 W r d b u q w r l Q D Z 3 E S 4 z 3 v Q 5 U k D p X 6 b 7 p Q 8 2 a x o x r 3 6 4 F m B f 5 g b 3 n I C j F o y k H o T Q F E l Q Z T Q L p J Q + 9 j k s V y a D G z I R r N y F j t / l R 8 P O C / y r 3 X a b v V 3 n a h / j 8 P / A l k T Q u q / y g 3 a 7 P y 6 T 9 t 5 e z 9 8 / 7 w j m / U B X 4 B U E s B A i 0 A F A A C A A g A M V I s W c o H 4 H C j A A A A 9 g A A A B I A A A A A A A A A A A A A A A A A A A A A A E N v b m Z p Z y 9 Q Y W N r Y W d l L n h t b F B L A Q I t A B Q A A g A I A D F S L F l T c j g s m w A A A O E A A A A T A A A A A A A A A A A A A A A A A O 8 A A A B b Q 2 9 u d G V u d F 9 U e X B l c 1 0 u e G 1 s U E s B A i 0 A F A A C A A g A M V I s W T M j / G o C A w A A 2 R U A A B M A A A A A A A A A A A A A A A A A 1 w E A A E Z v c m 1 1 b G F z L 1 N l Y 3 R p b 2 4 x L m 1 Q S w U G A A A A A A M A A w D C A A A A J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0 l I A A A A A A A C w U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G V z c 2 9 h c z w v S X R l b V B h d G g + P C 9 J d G V t T G 9 j Y X R p b 2 4 + P F N 0 Y W J s Z U V u d H J p Z X M + P E V u d H J 5 I F R 5 c G U 9 I k Z p b G x D b 2 x 1 b W 5 U e X B l c y I g V m F s d W U 9 I n N B d 1 l H Q m d Z R C I g L z 4 8 R W 5 0 c n k g V H l w Z T 0 i Q n V m Z m V y T m V 4 d F J l Z n J l c 2 g i I F Z h b H V l P S J s M S I g L z 4 8 R W 5 0 c n k g V H l w Z T 0 i R m l s b E x h c 3 R V c G R h d G V k I i B W Y W x 1 Z T 0 i Z D I w M j Q t M D c t M T h U M T A 6 M j Q 6 M D g u N j E x M z I w N l o i I C 8 + P E V u d H J 5 I F R 5 c G U 9 I k Z p b G x F b m F i b G V k I i B W Y W x 1 Z T 0 i b D A i I C 8 + P E V u d H J 5 I F R 5 c G U 9 I k Z p b G x l Z E N v b X B s Z X R l U m V z d W x 0 V G 9 X b 3 J r c 2 h l Z X Q i I F Z h b H V l P S J s M C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M w N 2 I w O T g 2 O C 1 l Y W Q 4 L T Q y M z Q t O D l i Z i 0 0 M T U 5 Y j E 4 Z G Y y N 2 E i I C 8 + P E V u d H J 5 I F R 5 c G U 9 I k Z p b G x F c n J v c k N v d W 5 0 I i B W Y W x 1 Z T 0 i b D A i I C 8 + P E V u d H J 5 I F R 5 c G U 9 I l J l c 3 V s d F R 5 c G U i I F Z h b H V l P S J z V G F i b G U i I C 8 + P E V u d H J 5 I F R 5 c G U 9 I k 5 h d m l n Y X R p b 2 5 T d G V w T m F t Z S I g V m F s d W U 9 I n N O Y X Z l Z 2 H D p 8 O j b y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D b 2 x 1 b W 5 O Y W 1 l c y I g V m F s d W U 9 I n N b J n F 1 b 3 Q 7 T k R P X 0 N P R E l H T y Z x d W 9 0 O y w m c X V v d D t O R E 9 f R E V T Q 1 J J Q 0 F P J n F 1 b 3 Q 7 L C Z x d W 9 0 O 1 R F U l 9 O Q V R f S l V S J n F 1 b 3 Q 7 L C Z x d W 9 0 O 0 N M Q V N T R V 9 J R E F E R S Z x d W 9 0 O y w m c X V v d D t H R U 5 F U k 8 m c X V v d D s s J n F 1 b 3 Q 7 Q k V O R U Z J Q 0 l B U k l P U y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Q y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l c 3 N v Y X M v V G l w b y B B b H R l c m F k b y 5 7 T k R P X 0 N P R E l H T y w w f S Z x d W 9 0 O y w m c X V v d D t T Z W N 0 a W 9 u M S 9 Q Z X N z b 2 F z L 0 N h Z G E g U G F s Y X Z y Y S B l b S B N Y W n D u n N j d W x h c y 5 7 T k R P X 0 R F U 0 N S S U N B T y w x f S Z x d W 9 0 O y w m c X V v d D t T Z W N 0 a W 9 u M S 9 Q Z X N z b 2 F z L 1 R p c G 8 g Q W x 0 Z X J h Z G 8 u e 1 R F U l 9 O Q V R f S l V S L D J 9 J n F 1 b 3 Q 7 L C Z x d W 9 0 O 1 N l Y 3 R p b 2 4 x L 1 B l c 3 N v Y X M v V G l w b y B B b H R l c m F k b y 5 7 Q 0 x B U 1 N F X 0 l E Q U R F L D N 9 J n F 1 b 3 Q 7 L C Z x d W 9 0 O 1 N l Y 3 R p b 2 4 x L 1 B l c 3 N v Y X M v V G l w b y B B b H R l c m F k b y 5 7 R 0 V O R V J P L D R 9 J n F 1 b 3 Q 7 L C Z x d W 9 0 O 1 N l Y 3 R p b 2 4 x L 1 B l c 3 N v Y X M v V G l w b y B B b H R l c m F k b y 5 7 Q k V O R U Z J Q 0 l B U k l P U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Q Z X N z b 2 F z L 1 R p c G 8 g Q W x 0 Z X J h Z G 8 u e 0 5 E T 1 9 D T 0 R J R 0 8 s M H 0 m c X V v d D s s J n F 1 b 3 Q 7 U 2 V j d G l v b j E v U G V z c 2 9 h c y 9 D Y W R h I F B h b G F 2 c m E g Z W 0 g T W F p w 7 p z Y 3 V s Y X M u e 0 5 E T 1 9 E R V N D U k l D Q U 8 s M X 0 m c X V v d D s s J n F 1 b 3 Q 7 U 2 V j d G l v b j E v U G V z c 2 9 h c y 9 U a X B v I E F s d G V y Y W R v L n t U R V J f T k F U X 0 p V U i w y f S Z x d W 9 0 O y w m c X V v d D t T Z W N 0 a W 9 u M S 9 Q Z X N z b 2 F z L 1 R p c G 8 g Q W x 0 Z X J h Z G 8 u e 0 N M Q V N T R V 9 J R E F E R S w z f S Z x d W 9 0 O y w m c X V v d D t T Z W N 0 a W 9 u M S 9 Q Z X N z b 2 F z L 1 R p c G 8 g Q W x 0 Z X J h Z G 8 u e 0 d F T k V S T y w 0 f S Z x d W 9 0 O y w m c X V v d D t T Z W N 0 a W 9 u M S 9 Q Z X N z b 2 F z L 1 R p c G 8 g Q W x 0 Z X J h Z G 8 u e 0 J F T k V G S U N J Q V J J T 1 M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c G x v c m F j b 2 V z P C 9 J d G V t U G F 0 a D 4 8 L 0 l 0 Z W 1 M b 2 N h d G l v b j 4 8 U 3 R h Y m x l R W 5 0 c m l l c z 4 8 R W 5 0 c n k g V H l w Z T 0 i R m l s b E N v b H V t b l R 5 c G V z I i B W Y W x 1 Z T 0 i c 0 F 3 W U d B d 1 U 9 I i A v P j x F b n R y e S B U e X B l P S J C d W Z m Z X J O Z X h 0 U m V m c m V z a C I g V m F s d W U 9 I m w x I i A v P j x F b n R y e S B U e X B l P S J G a W x s T G F z d F V w Z G F 0 Z W Q i I F Z h b H V l P S J k M j A y N C 0 w N y 0 x O F Q x M D o y N D o w O C 4 2 M T c 1 N T I 2 W i I g L z 4 8 R W 5 0 c n k g V H l w Z T 0 i R m l s b E V u Y W J s Z W Q i I F Z h b H V l P S J s M C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E i I C 8 + P E V u d H J 5 I F R 5 c G U 9 I k l z U H J p d m F 0 Z S I g V m F s d W U 9 I m w w I i A v P j x F b n R y e S B U e X B l P S J R d W V y e U l E I i B W Y W x 1 Z T 0 i c z Y 1 O W J m N T V m L W N h M T M t N D Y z N i 0 4 Z j E 5 L T A 0 Z D Q w M 2 R i M D Q 1 Z S I g L z 4 8 R W 5 0 c n k g V H l w Z T 0 i R m l s b E V y c m 9 y Q 2 9 1 b n Q i I F Z h b H V l P S J s M C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E N v b H V t b k 5 h b W V z I i B W Y W x 1 Z T 0 i c 1 s m c X V v d D t O R E 9 f Q 0 9 E S U d P J n F 1 b 3 Q 7 L C Z x d W 9 0 O 0 5 E T 1 9 E R V N D U k l D Q U 8 m c X V v d D s s J n F 1 b 3 Q 7 Q 0 x B U 1 N F X 0 F S R U E m c X V v d D s s J n F 1 b 3 Q 7 T l 9 F W F A m c X V v d D s s J n F 1 b 3 Q 7 Q V J F Q S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Y w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G x v c m F j b 2 V z L 1 R p c G 8 g Q W x 0 Z X J h Z G 8 u e 0 5 E T 1 9 D T 0 R J R 0 8 s M H 0 m c X V v d D s s J n F 1 b 3 Q 7 U 2 V j d G l v b j E v R X h w b G 9 y Y W N v Z X M v Q 2 F k Y S B Q Y W x h d n J h I G V t I E 1 h a c O 6 c 2 N 1 b G F z L n t O R E 9 f R E V T Q 1 J J Q 0 F P L D F 9 J n F 1 b 3 Q 7 L C Z x d W 9 0 O 1 N l Y 3 R p b 2 4 x L 0 V 4 c G x v c m F j b 2 V z L 1 R p c G 8 g Q W x 0 Z X J h Z G 8 u e 0 N M Q V N T R V 9 B U k V B L D J 9 J n F 1 b 3 Q 7 L C Z x d W 9 0 O 1 N l Y 3 R p b 2 4 x L 0 V 4 c G x v c m F j b 2 V z L 1 R p c G 8 g Q W x 0 Z X J h Z G 8 u e 0 5 f R V h Q L D N 9 J n F 1 b 3 Q 7 L C Z x d W 9 0 O 1 N l Y 3 R p b 2 4 x L 0 V 4 c G x v c m F j b 2 V z L 1 R p c G 8 g Q W x 0 Z X J h Z G 8 u e 0 F S R U E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R X h w b G 9 y Y W N v Z X M v V G l w b y B B b H R l c m F k b y 5 7 T k R P X 0 N P R E l H T y w w f S Z x d W 9 0 O y w m c X V v d D t T Z W N 0 a W 9 u M S 9 F e H B s b 3 J h Y 2 9 l c y 9 D Y W R h I F B h b G F 2 c m E g Z W 0 g T W F p w 7 p z Y 3 V s Y X M u e 0 5 E T 1 9 E R V N D U k l D Q U 8 s M X 0 m c X V v d D s s J n F 1 b 3 Q 7 U 2 V j d G l v b j E v R X h w b G 9 y Y W N v Z X M v V G l w b y B B b H R l c m F k b y 5 7 Q 0 x B U 1 N F X 0 F S R U E s M n 0 m c X V v d D s s J n F 1 b 3 Q 7 U 2 V j d G l v b j E v R X h w b G 9 y Y W N v Z X M v V G l w b y B B b H R l c m F k b y 5 7 T l 9 F W F A s M 3 0 m c X V v d D s s J n F 1 b 3 Q 7 U 2 V j d G l v b j E v R X h w b G 9 y Y W N v Z X M v V G l w b y B B b H R l c m F k b y 5 7 Q V J F Q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J l Y X N D d W x 0 d X J h c z w v S X R l b V B h d G g + P C 9 J d G V t T G 9 j Y X R p b 2 4 + P F N 0 Y W J s Z U V u d H J p Z X M + P E V u d H J 5 I F R 5 c G U 9 I k Z p b G x D b 2 x 1 b W 5 U e X B l c y I g V m F s d W U 9 I n N C Z 0 1 H Q m d Z R 0 J n T U Y i I C 8 + P E V u d H J 5 I F R 5 c G U 9 I k J 1 Z m Z l c k 5 l e H R S Z W Z y Z X N o I i B W Y W x 1 Z T 0 i b D E i I C 8 + P E V u d H J 5 I F R 5 c G U 9 I k Z p b G x M Y X N 0 V X B k Y X R l Z C I g V m F s d W U 9 I m Q y M D I 0 L T A 3 L T E 4 V D E w O j I 0 O j A 4 L j Y 0 M T M 4 M D Z a I i A v P j x F b n R y e S B U e X B l P S J G a W x s R W 5 h Y m x l Z C I g V m F s d W U 9 I m w w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N 2 R h O T V j Y 2 I t M G Q 3 O S 0 0 M 2 Y 0 L T g 2 O D M t Y j N m Z W E 5 N G U 3 N z U x I i A v P j x F b n R y e S B U e X B l P S J G a W x s R X J y b 3 J D b 3 V u d C I g V m F s d W U 9 I m w w I i A v P j x F b n R y e S B U e X B l P S J S Z X N 1 b H R U e X B l I i B W Y W x 1 Z T 0 i c 1 R h Y m x l I i A v P j x F b n R y e S B U e X B l P S J O Y X Z p Z 2 F 0 a W 9 u U 3 R l c E 5 h b W U i I F Z h b H V l P S J z T m F 2 Z W d h w 6 f D o 2 8 i I C 8 + P E V u d H J 5 I F R 5 c G U 9 I k Z p b G x P Y m p l Y 3 R U e X B l I i B W Y W x 1 Z T 0 i c 1 B p d m 9 0 V G F i b G U i I C 8 + P E V u d H J 5 I F R 5 c G U 9 I k 5 h b W V V c G R h d G V k Q W Z 0 Z X J G a W x s I i B W Y W x 1 Z T 0 i b D A i I C 8 + P E V u d H J 5 I F R 5 c G U 9 I l B p d m 9 0 T 2 J q Z W N 0 T m F t Z S I g V m F s d W U 9 I n N R d W F k c m 8 g O C A t I M O B c m V h c y F U Y W J l b G E g R G l u w 6 J t a W N h M S I g L z 4 8 R W 5 0 c n k g V H l w Z T 0 i R m l s b E N v b H V t b k 5 h b W V z I i B W Y W x 1 Z T 0 i c 1 s m c X V v d D t J T l R f Q 0 9 E S U d P J n F 1 b 3 Q 7 L C Z x d W 9 0 O 0 5 E T 1 9 D T 0 R J R 0 8 m c X V v d D s s J n F 1 b 3 Q 7 T k R P X 0 R F U 0 N S S U N B T y Z x d W 9 0 O y w m c X V v d D t U S V B P X 1 N V U E V S R k l D S U U m c X V v d D s s J n F 1 b 3 Q 7 T 0 N V U E F f U 0 9 M T y Z x d W 9 0 O y w m c X V v d D t H U l V Q T 1 9 D V U x U V V J B J n F 1 b 3 Q 7 L C Z x d W 9 0 O 0 N V T F 9 E R V N D U k l D Q U 8 m c X V v d D s s J n F 1 b 3 Q 7 T l 9 C R U 4 m c X V v d D s s J n F 1 b 3 Q 7 Q V J F Q S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Q x O T M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l Y X N D d W x 0 d X J h c y 9 U a X B v I E F s d G V y Y W R v L n t J T l R f Q 0 9 E S U d P L D B 9 J n F 1 b 3 Q 7 L C Z x d W 9 0 O 1 N l Y 3 R p b 2 4 x L 0 F y Z W F z Q 3 V s d H V y Y X M v V G l w b y B B b H R l c m F k b y 5 7 T k R P X 0 N P R E l H T y w x f S Z x d W 9 0 O y w m c X V v d D t T Z W N 0 a W 9 u M S 9 B c m V h c 0 N 1 b H R 1 c m F z L 0 N h Z G E g U G F s Y X Z y Y S B l b S B N Y W n D u n N j d W x h c y 5 7 T k R P X 0 R F U 0 N S S U N B T y w y f S Z x d W 9 0 O y w m c X V v d D t T Z W N 0 a W 9 u M S 9 B c m V h c 0 N 1 b H R 1 c m F z L 0 N h Z G E g U G F s Y X Z y Y S B l b S B N Y W n D u n N j d W x h c y 5 7 V E l Q T 1 9 T V V B F U k Z J Q 0 l F L D N 9 J n F 1 b 3 Q 7 L C Z x d W 9 0 O 1 N l Y 3 R p b 2 4 x L 0 F y Z W F z Q 3 V s d H V y Y X M v Q 2 F k Y S B Q Y W x h d n J h I G V t I E 1 h a c O 6 c 2 N 1 b G F z L n t P Q 1 V Q Q V 9 T T 0 x P L D R 9 J n F 1 b 3 Q 7 L C Z x d W 9 0 O 1 N l Y 3 R p b 2 4 x L 0 F y Z W F z Q 3 V s d H V y Y X M v Q 2 F k Y S B Q Y W x h d n J h I G V t I E 1 h a c O 6 c 2 N 1 b G F z L n t H U l V Q T 1 9 D V U x U V V J B L D V 9 J n F 1 b 3 Q 7 L C Z x d W 9 0 O 1 N l Y 3 R p b 2 4 x L 0 F y Z W F z Q 3 V s d H V y Y X M v Q 2 F i Z c O n Y W x o b 3 M g U H J v b W 9 2 a W R v c z E u e 0 N V T F 9 E R V N D U k l D Q U 8 s N n 0 m c X V v d D s s J n F 1 b 3 Q 7 U 2 V j d G l v b j E v Q X J l Y X N D d W x 0 d X J h c y 9 U a X B v I E F s d G V y Y W R v L n t O X 0 J F T i w 3 f S Z x d W 9 0 O y w m c X V v d D t T Z W N 0 a W 9 u M S 9 B c m V h c 0 N 1 b H R 1 c m F z L 1 R p c G 8 g Q W x 0 Z X J h Z G 8 u e 0 F S R U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X J l Y X N D d W x 0 d X J h c y 9 U a X B v I E F s d G V y Y W R v L n t J T l R f Q 0 9 E S U d P L D B 9 J n F 1 b 3 Q 7 L C Z x d W 9 0 O 1 N l Y 3 R p b 2 4 x L 0 F y Z W F z Q 3 V s d H V y Y X M v V G l w b y B B b H R l c m F k b y 5 7 T k R P X 0 N P R E l H T y w x f S Z x d W 9 0 O y w m c X V v d D t T Z W N 0 a W 9 u M S 9 B c m V h c 0 N 1 b H R 1 c m F z L 0 N h Z G E g U G F s Y X Z y Y S B l b S B N Y W n D u n N j d W x h c y 5 7 T k R P X 0 R F U 0 N S S U N B T y w y f S Z x d W 9 0 O y w m c X V v d D t T Z W N 0 a W 9 u M S 9 B c m V h c 0 N 1 b H R 1 c m F z L 0 N h Z G E g U G F s Y X Z y Y S B l b S B N Y W n D u n N j d W x h c y 5 7 V E l Q T 1 9 T V V B F U k Z J Q 0 l F L D N 9 J n F 1 b 3 Q 7 L C Z x d W 9 0 O 1 N l Y 3 R p b 2 4 x L 0 F y Z W F z Q 3 V s d H V y Y X M v Q 2 F k Y S B Q Y W x h d n J h I G V t I E 1 h a c O 6 c 2 N 1 b G F z L n t P Q 1 V Q Q V 9 T T 0 x P L D R 9 J n F 1 b 3 Q 7 L C Z x d W 9 0 O 1 N l Y 3 R p b 2 4 x L 0 F y Z W F z Q 3 V s d H V y Y X M v Q 2 F k Y S B Q Y W x h d n J h I G V t I E 1 h a c O 6 c 2 N 1 b G F z L n t H U l V Q T 1 9 D V U x U V V J B L D V 9 J n F 1 b 3 Q 7 L C Z x d W 9 0 O 1 N l Y 3 R p b 2 4 x L 0 F y Z W F z Q 3 V s d H V y Y X M v Q 2 F i Z c O n Y W x o b 3 M g U H J v b W 9 2 a W R v c z E u e 0 N V T F 9 E R V N D U k l D Q U 8 s N n 0 m c X V v d D s s J n F 1 b 3 Q 7 U 2 V j d G l v b j E v Q X J l Y X N D d W x 0 d X J h c y 9 U a X B v I E F s d G V y Y W R v L n t O X 0 J F T i w 3 f S Z x d W 9 0 O y w m c X V v d D t T Z W N 0 a W 9 u M S 9 B c m V h c 0 N 1 b H R 1 c m F z L 1 R p c G 8 g Q W x 0 Z X J h Z G 8 u e 0 F S R U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d G V y d m V u Y 2 9 l c z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l Z E N v b X B s Z X R l U m V z d W x 0 V G 9 X b 3 J r c 2 h l Z X Q i I F Z h b H V l P S J s M C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M z O D U y O W I 4 M i 0 3 Z W Y 0 L T Q w Y W Y t O G I y Z S 1 l Y z Q 0 N j V k Z T c 1 N z c i I C 8 + P E V u d H J 5 I F R 5 c G U 9 I k Z p b G x F c n J v c k N v d W 5 0 I i B W Y W x 1 Z T 0 i b D A i I C 8 + P E V u d H J 5 I F R 5 c G U 9 I l J l c 3 V s d F R 5 c G U i I F Z h b H V l P S J z V G F i b G U i I C 8 + P E V u d H J 5 I F R 5 c G U 9 I k 5 h d m l n Y X R p b 2 5 T d G V w T m F t Z S I g V m F s d W U 9 I n N O Y X Z l Z 2 H D p 8 O j b y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M Y X N 0 V X B k Y X R l Z C I g V m F s d W U 9 I m Q y M D I 0 L T A 5 L T E y V D A 5 O j E 3 O j M z L j Q 5 O D I 3 O D d a I i A v P j x F b n R y e S B U e X B l P S J G a W x s R X J y b 3 J D b 2 R l I i B W Y W x 1 Z T 0 i c 1 V u a 2 5 v d 2 4 i I C 8 + P E V u d H J 5 I F R 5 c G U 9 I k Z p b G x D b 2 x 1 b W 5 U e X B l c y I g V m F s d W U 9 I n N C Z 1 l H Q m d N R k J R P T 0 i I C 8 + P E V u d H J 5 I F R 5 c G U 9 I k Z p b G x D b 3 V u d C I g V m F s d W U 9 I m w 5 N i I g L z 4 8 R W 5 0 c n k g V H l w Z T 0 i R m l s b E N v b H V t b k 5 h b W V z I i B W Y W x 1 Z T 0 i c 1 s m c X V v d D t J T l R F U l Z F T k N B T y Z x d W 9 0 O y w m c X V v d D t H S U 5 f Q 0 9 E S U d P J n F 1 b 3 Q 7 L C Z x d W 9 0 O 0 d J T l 9 E R V N D U k l D Q U 8 m c X V v d D s s J n F 1 b 3 Q 7 R U l Y T y Z x d W 9 0 O y w m c X V v d D t D Q U 5 E S U R B V F V S Q V M m c X V v d D s s J n F 1 b 3 Q 7 Q V J F Q S Z x d W 9 0 O y w m c X V v d D t D T i Z x d W 9 0 O 1 0 i I C 8 + P E V u d H J 5 I F R 5 c G U 9 I k F k Z G V k V G 9 E Y X R h T W 9 k Z W w i I F Z h b H V l P S J s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0 Z X J 2 Z W 5 j b 2 V z L 1 R p c G 8 g Q W x 0 Z X J h Z G 8 u e 0 l O V E V S V k V O Q 0 F P L D B 9 J n F 1 b 3 Q 7 L C Z x d W 9 0 O 1 N l Y 3 R p b 2 4 x L 0 l u d G V y d m V u Y 2 9 l c y 9 U a X B v I E F s d G V y Y W R v L n t H S U 5 f Q 0 9 E S U d P L D F 9 J n F 1 b 3 Q 7 L C Z x d W 9 0 O 1 N l Y 3 R p b 2 4 x L 0 l u d G V y d m V u Y 2 9 l c y 9 U a X B v I E F s d G V y Y W R v L n t H S U 5 f R E V T Q 1 J J Q 0 F P L D J 9 J n F 1 b 3 Q 7 L C Z x d W 9 0 O 1 N l Y 3 R p b 2 4 x L 0 l u d G V y d m V u Y 2 9 l c y 9 U a X B v I E F s d G V y Y W R v L n t F S V h P L D N 9 J n F 1 b 3 Q 7 L C Z x d W 9 0 O 1 N l Y 3 R p b 2 4 x L 0 l u d G V y d m V u Y 2 9 l c y 9 U a X B v I E F s d G V y Y W R v L n t D Q U 5 E S U R B V F V S Q V M s N H 0 m c X V v d D s s J n F 1 b 3 Q 7 U 2 V j d G l v b j E v S W 5 0 Z X J 2 Z W 5 j b 2 V z L 1 R p c G 8 g Q W x 0 Z X J h Z G 8 u e 0 F S R U E s N X 0 m c X V v d D s s J n F 1 b 3 Q 7 U 2 V j d G l v b j E v S W 5 0 Z X J 2 Z W 5 j b 2 V z L 1 R p c G 8 g Q W x 0 Z X J h Z G 8 u e 0 N O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l u d G V y d m V u Y 2 9 l c y 9 U a X B v I E F s d G V y Y W R v L n t J T l R F U l Z F T k N B T y w w f S Z x d W 9 0 O y w m c X V v d D t T Z W N 0 a W 9 u M S 9 J b n R l c n Z l b m N v Z X M v V G l w b y B B b H R l c m F k b y 5 7 R 0 l O X 0 N P R E l H T y w x f S Z x d W 9 0 O y w m c X V v d D t T Z W N 0 a W 9 u M S 9 J b n R l c n Z l b m N v Z X M v V G l w b y B B b H R l c m F k b y 5 7 R 0 l O X 0 R F U 0 N S S U N B T y w y f S Z x d W 9 0 O y w m c X V v d D t T Z W N 0 a W 9 u M S 9 J b n R l c n Z l b m N v Z X M v V G l w b y B B b H R l c m F k b y 5 7 R U l Y T y w z f S Z x d W 9 0 O y w m c X V v d D t T Z W N 0 a W 9 u M S 9 J b n R l c n Z l b m N v Z X M v V G l w b y B B b H R l c m F k b y 5 7 Q 0 F O R E l E Q V R V U k F T L D R 9 J n F 1 b 3 Q 7 L C Z x d W 9 0 O 1 N l Y 3 R p b 2 4 x L 0 l u d G V y d m V u Y 2 9 l c y 9 U a X B v I E F s d G V y Y W R v L n t B U k V B L D V 9 J n F 1 b 3 Q 7 L C Z x d W 9 0 O 1 N l Y 3 R p b 2 4 x L 0 l u d G V y d m V u Y 2 9 l c y 9 U a X B v I E F s d G V y Y W R v L n t D T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F u Z G l k Y X R 1 c m F z P C 9 J d G V t U G F 0 a D 4 8 L 0 l 0 Z W 1 M b 2 N h d G l v b j 4 8 U 3 R h Y m x l R W 5 0 c m l l c z 4 8 R W 5 0 c n k g V H l w Z T 0 i R m l s b E N v b H V t b l R 5 c G V z I i B W Y W x 1 Z T 0 i c 0 J n T U d B d 1 V G I i A v P j x F b n R y e S B U e X B l P S J C d W Z m Z X J O Z X h 0 U m V m c m V z a C I g V m F s d W U 9 I m w x I i A v P j x F b n R y e S B U e X B l P S J G a W x s T G F z d F V w Z G F 0 Z W Q i I F Z h b H V l P S J k M j A y N C 0 w N y 0 x O F Q x M D o y N D o w O C 4 2 N T E z O D c 5 W i I g L z 4 8 R W 5 0 c n k g V H l w Z T 0 i R m l s b E V u Y W J s Z W Q i I F Z h b H V l P S J s M C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E i I C 8 + P E V u d H J 5 I F R 5 c G U 9 I k l z U H J p d m F 0 Z S I g V m F s d W U 9 I m w w I i A v P j x F b n R y e S B U e X B l P S J R d W V y e U l E I i B W Y W x 1 Z T 0 i c 2 E 5 N z M z O T d m L T h l Z j U t N D E 1 N C 0 4 M D c y L W E 3 M D Z h N T A 3 M W R m M y I g L z 4 8 R W 5 0 c n k g V H l w Z T 0 i R m l s b E V y c m 9 y Q 2 9 1 b n Q i I F Z h b H V l P S J s M C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E N v b H V t b k 5 h b W V z I i B W Y W x 1 Z T 0 i c 1 s m c X V v d D t J T l R f Q 0 9 E S U d P J n F 1 b 3 Q 7 L C Z x d W 9 0 O 0 5 E T 1 9 D T 0 R J R 0 8 m c X V v d D s s J n F 1 b 3 Q 7 T k R P X 0 R F U 0 N S S U N B T y Z x d W 9 0 O y w m c X V v d D t O X 0 J F T i Z x d W 9 0 O y w m c X V v d D t B U k V B J n F 1 b 3 Q 7 L C Z x d W 9 0 O 0 N O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z M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F u Z G l k Y X R 1 c m F z L 1 R p c G 8 g Q W x 0 Z X J h Z G 8 u e 0 l O V F 9 D T 0 R J R 0 8 s M H 0 m c X V v d D s s J n F 1 b 3 Q 7 U 2 V j d G l v b j E v Q 2 F u Z G l k Y X R 1 c m F z L 1 R p c G 8 g Q W x 0 Z X J h Z G 8 u e 0 5 E T 1 9 D T 0 R J R 0 8 s M X 0 m c X V v d D s s J n F 1 b 3 Q 7 U 2 V j d G l v b j E v Q 2 F u Z G l k Y X R 1 c m F z L 0 N h Z G E g U G F s Y X Z y Y S B l b S B N Y W n D u n N j d W x h c y 5 7 T k R P X 0 R F U 0 N S S U N B T y w y f S Z x d W 9 0 O y w m c X V v d D t T Z W N 0 a W 9 u M S 9 D Y W 5 k a W R h d H V y Y X M v V G l w b y B B b H R l c m F k b y 5 7 T l 9 C R U 4 s M 3 0 m c X V v d D s s J n F 1 b 3 Q 7 U 2 V j d G l v b j E v Q 2 F u Z G l k Y X R 1 c m F z L 1 R p c G 8 g Q W x 0 Z X J h Z G 8 u e 0 F S R U E s N H 0 m c X V v d D s s J n F 1 b 3 Q 7 U 2 V j d G l v b j E v Q 2 F u Z G l k Y X R 1 c m F z L 1 R p c G 8 g Q W x 0 Z X J h Z G 8 u e 0 N O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h b m R p Z G F 0 d X J h c y 9 U a X B v I E F s d G V y Y W R v L n t J T l R f Q 0 9 E S U d P L D B 9 J n F 1 b 3 Q 7 L C Z x d W 9 0 O 1 N l Y 3 R p b 2 4 x L 0 N h b m R p Z G F 0 d X J h c y 9 U a X B v I E F s d G V y Y W R v L n t O R E 9 f Q 0 9 E S U d P L D F 9 J n F 1 b 3 Q 7 L C Z x d W 9 0 O 1 N l Y 3 R p b 2 4 x L 0 N h b m R p Z G F 0 d X J h c y 9 D Y W R h I F B h b G F 2 c m E g Z W 0 g T W F p w 7 p z Y 3 V s Y X M u e 0 5 E T 1 9 E R V N D U k l D Q U 8 s M n 0 m c X V v d D s s J n F 1 b 3 Q 7 U 2 V j d G l v b j E v Q 2 F u Z G l k Y X R 1 c m F z L 1 R p c G 8 g Q W x 0 Z X J h Z G 8 u e 0 5 f Q k V O L D N 9 J n F 1 b 3 Q 7 L C Z x d W 9 0 O 1 N l Y 3 R p b 2 4 x L 0 N h b m R p Z G F 0 d X J h c y 9 U a X B v I E F s d G V y Y W R v L n t B U k V B L D R 9 J n F 1 b 3 Q 7 L C Z x d W 9 0 O 1 N l Y 3 R p b 2 4 x L 0 N h b m R p Z G F 0 d X J h c y 9 U a X B v I E F s d G V y Y W R v L n t D T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l V U M j w v S X R l b V B h d G g + P C 9 J d G V t T G 9 j Y X R p b 2 4 + P F N 0 Y W J s Z U V u d H J p Z X M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S X N Q c m l 2 Y X R l I i B W Y W x 1 Z T 0 i b D A i I C 8 + P E V u d H J 5 I F R 5 c G U 9 I k Z p b G x D b 2 x 1 b W 5 U e X B l c y I g V m F s d W U 9 I n N B d 1 k 9 I i A v P j x F b n R y e S B U e X B l P S J G a W x s T G F z d F V w Z G F 0 Z W Q i I F Z h b H V l P S J k M j A y N C 0 w N y 0 x O F Q x M D o y N D o w O C 4 2 N T c z O D c 0 W i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Q 2 9 s d W 1 u T m F t Z X M i I F Z h b H V l P S J z W y Z x d W 9 0 O 0 5 E T 1 9 D T 0 R J R 0 8 m c X V v d D s s J n F 1 b 3 Q 7 T k R P X 0 R F U 0 N S S U N B T y Z x d W 9 0 O 1 0 i I C 8 + P E V u d H J 5 I F R 5 c G U 9 I k 5 h b W V V c G R h d G V k Q W Z 0 Z X J G a W x s I i B W Y W x 1 Z T 0 i b D A i I C 8 + P E V u d H J 5 I F R 5 c G U 9 I k Z p b G x F c n J v c k N v Z G U i I F Z h b H V l P S J z V W 5 r b m 9 3 b i I g L z 4 8 R W 5 0 c n k g V H l w Z T 0 i R m l s b E N v d W 5 0 I i B W Y W x 1 Z T 0 i b D g i I C 8 + P E V u d H J 5 I F R 5 c G U 9 I l F 1 Z X J 5 S U Q i I F Z h b H V l P S J z M j E 2 M W U 3 O W Q t M G F m N y 0 0 O D U 0 L W E 0 Z D g t Y j M x N z l k M j Q y M j d j I i A v P j x F b n R y e S B U e X B l P S J B Z G R l Z F R v R G F 0 Y U 1 v Z G V s I i B W Y W x 1 Z T 0 i b D E i I C 8 + P E V u d H J 5 I F R 5 c G U 9 I k Z p b G x U b 0 R h d G F N b 2 R l b E V u Y W J s Z W Q i I F Z h b H V l P S J s M S I g L z 4 8 R W 5 0 c n k g V H l w Z T 0 i R m l s b E 9 i a m V j d F R 5 c G U i I F Z h b H V l P S J z Q 2 9 u b m V j d G l v b k 9 u b H k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V V D I v V G l w b y B B b H R l c m F k b y 5 7 T k R P X 0 N P R E l H T y w w f S Z x d W 9 0 O y w m c X V v d D t T Z W N 0 a W 9 u M S 9 O V V Q y L 1 R p c G 8 g Q W x 0 Z X J h Z G 8 u e 0 5 E T 1 9 E R V N D U k l D Q U 8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T l V U M i 9 U a X B v I E F s d G V y Y W R v L n t O R E 9 f Q 0 9 E S U d P L D B 9 J n F 1 b 3 Q 7 L C Z x d W 9 0 O 1 N l Y 3 R p b 2 4 x L 0 5 V V D I v V G l w b y B B b H R l c m F k b y 5 7 T k R P X 0 R F U 0 N S S U N B T y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V z c 2 9 h c y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s b 3 J h Y 2 9 l c y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0 N 1 b H R 1 c m F z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d m V u Y 2 9 l c y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5 k a W R h d H V y Y X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l V U M i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V V Q y L 1 N R T C U y M F J l c 3 V s d H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V V Q y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V V Q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c 3 N v Y X M v Q 2 F i Z S V D M y V B N 2 F s a G 9 z J T I w U H J v b W 9 2 a W R v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X N z b 2 F z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x v c m F j b 2 V z L 0 N h Y m U l Q z M l Q T d h b G h v c y U y M F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G 9 y Y W N v Z X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u Z G l k Y X R 1 c m F z L 0 N h Y m U l Q z M l Q T d h b G h v c y U y M F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u Z G l k Y X R 1 c m F z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d m V u Y 2 9 l c y 9 D Y W J l J U M z J U E 3 Y W x o b 3 M l M j B Q c m 9 t b 3 Z p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d m V u Y 2 9 l c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0 N 1 b H R 1 c m F z L 0 N h Y m U l Q z M l Q T d h b G h v c y U y M F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N D d W x 0 d X J h c y 9 U a X B v J T I w Q W x 0 Z X J h Z G 8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G V z c 2 9 h c y 9 T U U w l M j B S Z X N 1 b H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G 9 y Y W N v Z X M v U 1 F M J T I w U m V z d W x 0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Q 3 V s d H V y Y X M v U 1 F M J T I w U m V z d W x 0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d m V u Y 2 9 l c y 9 T U U w l M j B S Z X N 1 b H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u Z G l k Y X R 1 c m F z L 1 N R T C U y M F J l c 3 V s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X N z b 2 F z L 0 N h Z G E l M j B Q Y W x h d n J h J T I w Z W 0 l M j B N Y W k l Q z M l Q k F z Y 3 V s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s b 3 J h Y 2 9 l c y 9 D Y W R h J T I w U G F s Y X Z y Y S U y M G V t J T I w T W F p J U M z J U J B c 2 N 1 b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N D d W x 0 d X J h c y 9 D Y W R h J T I w U G F s Y X Z y Y S U y M G V t J T I w T W F p J U M z J U J B c 2 N 1 b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u Z G l k Y X R 1 c m F z L 0 N h Z G E l M j B Q Y W x h d n J h J T I w Z W 0 l M j B N Y W k l Q z M l Q k F z Y 3 V s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5 k a W R h d H V y Y X N D d W x 0 d X J h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x M z I 1 N z d m L T Z m Y T U t N D R h Y y 0 4 O D J h L T F h M j E 1 Z m Q 2 Z m Q 4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A i I C 8 + P E V u d H J 5 I F R 5 c G U 9 I k Z p b G x D b 3 V u d C I g V m F s d W U 9 I m w x N D g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E 4 V D E w O j I 0 O j A 4 L j Y 2 M z g 5 N T Z a I i A v P j x F b n R y e S B U e X B l P S J G a W x s Q 2 9 s d W 1 u V H l w Z X M i I F Z h b H V l P S J z Q m d N R 0 J n W U d B d z 0 9 I i A v P j x F b n R y e S B U e X B l P S J G a W x s Q 2 9 s d W 1 u T m F t Z X M i I F Z h b H V l P S J z W y Z x d W 9 0 O 0 l O V F 9 D T 0 R J R 0 8 m c X V v d D s s J n F 1 b 3 Q 7 T k R P X 0 N P R E l H T y Z x d W 9 0 O y w m c X V v d D t O R E 9 f R E V T Q 1 J J Q 0 F P J n F 1 b 3 Q 7 L C Z x d W 9 0 O 1 R J U E 9 f U 1 V Q R V J G S U N J R S Z x d W 9 0 O y w m c X V v d D t P Q 1 V Q Q V 9 T T 0 x P J n F 1 b 3 Q 7 L C Z x d W 9 0 O 0 d S V V B P X 0 N V T F R V U k E m c X V v d D s s J n F 1 b 3 Q 7 T l 9 C R U 4 m c X V v d D t d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h b m R p Z G F 0 d X J h c 0 N 1 b H R 1 c m F z L 1 R p c G 8 g Q W x 0 Z X J h Z G 8 u e 0 l O V F 9 D T 0 R J R 0 8 s M H 0 m c X V v d D s s J n F 1 b 3 Q 7 U 2 V j d G l v b j E v Q 2 F u Z G l k Y X R 1 c m F z Q 3 V s d H V y Y X M v V G l w b y B B b H R l c m F k b y 5 7 T k R P X 0 N P R E l H T y w x f S Z x d W 9 0 O y w m c X V v d D t T Z W N 0 a W 9 u M S 9 D Y W 5 k a W R h d H V y Y X N D d W x 0 d X J h c y 9 D Y W R h I F B h b G F 2 c m E g Z W 0 g T W F p w 7 p z Y 3 V s Y X M u e 0 5 E T 1 9 E R V N D U k l D Q U 8 s M n 0 m c X V v d D s s J n F 1 b 3 Q 7 U 2 V j d G l v b j E v Q 2 F u Z G l k Y X R 1 c m F z Q 3 V s d H V y Y X M v Q 2 F k Y S B Q Y W x h d n J h I G V t I E 1 h a c O 6 c 2 N 1 b G F z L n t U S V B P X 1 N V U E V S R k l D S U U s M 3 0 m c X V v d D s s J n F 1 b 3 Q 7 U 2 V j d G l v b j E v Q 2 F u Z G l k Y X R 1 c m F z Q 3 V s d H V y Y X M v Q 2 F k Y S B Q Y W x h d n J h I G V t I E 1 h a c O 6 c 2 N 1 b G F z L n t P Q 1 V Q Q V 9 T T 0 x P L D R 9 J n F 1 b 3 Q 7 L C Z x d W 9 0 O 1 N l Y 3 R p b 2 4 x L 0 N h b m R p Z G F 0 d X J h c 0 N 1 b H R 1 c m F z L 0 N h Z G E g U G F s Y X Z y Y S B l b S B N Y W n D u n N j d W x h c y 5 7 R 1 J V U E 9 f Q 1 V M V F V S Q S w 1 f S Z x d W 9 0 O y w m c X V v d D t T Z W N 0 a W 9 u M S 9 D Y W 5 k a W R h d H V y Y X N D d W x 0 d X J h c y 9 U a X B v I E F s d G V y Y W R v L n t O X 0 J F T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D Y W 5 k a W R h d H V y Y X N D d W x 0 d X J h c y 9 U a X B v I E F s d G V y Y W R v L n t J T l R f Q 0 9 E S U d P L D B 9 J n F 1 b 3 Q 7 L C Z x d W 9 0 O 1 N l Y 3 R p b 2 4 x L 0 N h b m R p Z G F 0 d X J h c 0 N 1 b H R 1 c m F z L 1 R p c G 8 g Q W x 0 Z X J h Z G 8 u e 0 5 E T 1 9 D T 0 R J R 0 8 s M X 0 m c X V v d D s s J n F 1 b 3 Q 7 U 2 V j d G l v b j E v Q 2 F u Z G l k Y X R 1 c m F z Q 3 V s d H V y Y X M v Q 2 F k Y S B Q Y W x h d n J h I G V t I E 1 h a c O 6 c 2 N 1 b G F z L n t O R E 9 f R E V T Q 1 J J Q 0 F P L D J 9 J n F 1 b 3 Q 7 L C Z x d W 9 0 O 1 N l Y 3 R p b 2 4 x L 0 N h b m R p Z G F 0 d X J h c 0 N 1 b H R 1 c m F z L 0 N h Z G E g U G F s Y X Z y Y S B l b S B N Y W n D u n N j d W x h c y 5 7 V E l Q T 1 9 T V V B F U k Z J Q 0 l F L D N 9 J n F 1 b 3 Q 7 L C Z x d W 9 0 O 1 N l Y 3 R p b 2 4 x L 0 N h b m R p Z G F 0 d X J h c 0 N 1 b H R 1 c m F z L 0 N h Z G E g U G F s Y X Z y Y S B l b S B N Y W n D u n N j d W x h c y 5 7 T 0 N V U E F f U 0 9 M T y w 0 f S Z x d W 9 0 O y w m c X V v d D t T Z W N 0 a W 9 u M S 9 D Y W 5 k a W R h d H V y Y X N D d W x 0 d X J h c y 9 D Y W R h I F B h b G F 2 c m E g Z W 0 g T W F p w 7 p z Y 3 V s Y X M u e 0 d S V V B P X 0 N V T F R V U k E s N X 0 m c X V v d D s s J n F 1 b 3 Q 7 U 2 V j d G l v b j E v Q 2 F u Z G l k Y X R 1 c m F z Q 3 V s d H V y Y X M v V G l w b y B B b H R l c m F k b y 5 7 T l 9 C R U 4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h b m R p Z G F 0 d X J h c 0 N 1 b H R 1 c m F z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m R p Z G F 0 d X J h c 0 N 1 b H R 1 c m F z L 1 N R T C U y M F J l c 3 V s d H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u Z G l k Y X R 1 c m F z Q 3 V s d H V y Y X M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m R p Z G F 0 d X J h c 0 N 1 b H R 1 c m F z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m R p Z G F 0 d X J h c 0 N 1 b H R 1 c m F z L 0 N h Z G E l M j B Q Y W x h d n J h J T I w Z W 0 l M j B N Y W k l Q z M l Q k F z Y 3 V s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Y n F / y C h 5 s 0 i M O 4 L f n I u 1 i A A A A A A C A A A A A A A D Z g A A w A A A A B A A A A A h D K L O Y t 7 C P n 7 S 1 6 L W G v Y k A A A A A A S A A A C g A A A A E A A A A O g p 6 V d H g c p j 6 v c l z 9 M C 2 4 B Q A A A A j F S h v 7 T + 0 8 / h s E U 0 n Q Z P 1 N f j d 7 + Y f 1 Y S v n 1 h E a W y i v t z s 1 y C j e l 3 n g Q J E 4 W J 4 m z 8 4 6 A u a 4 4 c 2 H A t x 6 k a v c W b C j Z e d p J f f w P b 7 a U K m S x a q 0 E U A A A A b 7 G Q N w E p G m I m D R n w 5 2 o / l a p A r 5 U = < / D a t a M a s h u p > 
</file>

<file path=customXml/item5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��< ? x m l   v e r s i o n = " 1 . 0 "   e n c o d i n g = " U T F - 1 6 " ? > < G e m i n i   x m l n s = " h t t p : / / g e m i n i / p i v o t c u s t o m i z a t i o n / T a b l e X M L _ Q u a d r o 0 2 _ 6 0 d 9 a d 3 0 - b 9 3 1 - 4 8 c 0 - b 1 7 5 - 7 0 2 a e 3 a b 9 5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 C L A S S I F I C A C A O < / s t r i n g > < / k e y > < v a l u e > < i n t > 1 3 2 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 T I P O < / s t r i n g > < / k e y > < v a l u e > < i n t > 6 5 < / i n t > < / v a l u e > < / i t e m > < i t e m > < k e y > < s t r i n g > D R A P < / s t r i n g > < / k e y > < v a l u e > < i n t > 1 4 3 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 C L A S S I F I C A C A O < / s t r i n g > < / k e y > < v a l u e > < i n t > 1 < / i n t > < / v a l u e > < / i t e m > < i t e m > < k e y > < s t r i n g > D R A _ C O D I G O < / s t r i n g > < / k e y > < v a l u e > < i n t > 2 < / i n t > < / v a l u e > < / i t e m > < i t e m > < k e y > < s t r i n g > C O D _ N I V E L _ I < / s t r i n g > < / k e y > < v a l u e > < i n t > 3 < / i n t > < / v a l u e > < / i t e m > < i t e m > < k e y > < s t r i n g > N I V E L _ I < / s t r i n g > < / k e y > < v a l u e > < i n t > 4 < / i n t > < / v a l u e > < / i t e m > < i t e m > < k e y > < s t r i n g > C O D _ N I V E L _ I I < / s t r i n g > < / k e y > < v a l u e > < i n t > 5 < / i n t > < / v a l u e > < / i t e m > < i t e m > < k e y > < s t r i n g > N I V E L _ I I < / s t r i n g > < / k e y > < v a l u e > < i n t > 6 < / i n t > < / v a l u e > < / i t e m > < i t e m > < k e y > < s t r i n g > C O D _ N I V E L _ I I I < / s t r i n g > < / k e y > < v a l u e > < i n t > 7 < / i n t > < / v a l u e > < / i t e m > < i t e m > < k e y > < s t r i n g > N I V E L _ I I I < / s t r i n g > < / k e y > < v a l u e > < i n t > 8 < / i n t > < / v a l u e > < / i t e m > < i t e m > < k e y > < s t r i n g > C U L _ C O D I G O < / s t r i n g > < / k e y > < v a l u e > < i n t > 9 < / i n t > < / v a l u e > < / i t e m > < i t e m > < k e y > < s t r i n g > C U L T U R A < / s t r i n g > < / k e y > < v a l u e > < i n t > 1 0 < / i n t > < / v a l u e > < / i t e m > < i t e m > < k e y > < s t r i n g > C A N D I D A T U R A S < / s t r i n g > < / k e y > < v a l u e > < i n t > 1 1 < / i n t > < / v a l u e > < / i t e m > < i t e m > < k e y > < s t r i n g > A R E A < / s t r i n g > < / k e y > < v a l u e > < i n t > 1 2 < / i n t > < / v a l u e > < / i t e m > < i t e m > < k e y > < s t r i n g > T I P O < / s t r i n g > < / k e y > < v a l u e > < i n t > 1 3 < / i n t > < / v a l u e > < / i t e m > < i t e m > < k e y > < s t r i n g > D R A P < / s t r i n g > < / k e y > < v a l u e > < i n t > 1 4 < / i n t > < / v a l u e > < / i t e m > < / C o l u m n D i s p l a y I n d e x > < C o l u m n F r o z e n   / > < C o l u m n C h e c k e d   / > < C o l u m n F i l t e r > < i t e m > < k e y > < s t r i n g > T I P O < / s t r i n g > < / k e y > < v a l u e > < F i l t e r E x p r e s s i o n   x s i : n i l = " t r u e "   / > < / v a l u e > < / i t e m > < / C o l u m n F i l t e r > < S e l e c t i o n F i l t e r > < i t e m > < k e y > < s t r i n g > T I P O < / s t r i n g > < / k e y > < v a l u e > < S e l e c t i o n F i l t e r   x s i : n i l = " t r u e "   / > < / v a l u e > < / i t e m > < / S e l e c t i o n F i l t e r > < F i l t e r P a r a m e t e r s > < i t e m > < k e y > < s t r i n g > T I P O 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T a b l e X M L _ Q u a d r o 0 1 _ f 7 d 6 f e 6 9 - 7 d e 5 - 4 8 2 1 - 8 1 9 f - b 9 0 2 1 2 5 f b d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 A J U _ N O M E < / s t r i n g > < / k e y > < v a l u e > < i n t > 1 0 5 < / i n t > < / v a l u e > < / i t e m > < i t e m > < k e y > < s t r i n g > R E G _ C O D I G O < / s t r i n g > < / k e y > < v a l u e > < i n t > 1 1 7 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 C A N D A N T < / s t r i n g > < / k e y > < v a l u e > < i n t > 9 8 < / i n t > < / v a l u e > < / i t e m > < i t e m > < k e y > < s t r i n g > A R E A A N T < / s t r i n g > < / k e y > < v a l u e > < i n t > 9 5 < / i n t > < / v a l u e > < / i t e m > < i t e m > < k e y > < s t r i n g > C N A N T < / s t r i n g > < / k e y > < v a l u e > < i n t > 8 0 < / i n t > < / v a l u e > < / i t e m > < i t e m > < k e y > < s t r i n g > R E G I A O < / s t r i n g > < / k e y > < v a l u e > < i n t > 8 3 < / i n t > < / v a l u e > < / i t e m > < i t e m > < k e y > < s t r i n g > C o m p C a n d < / s t r i n g > < / k e y > < v a l u e > < i n t > 1 0 3 < / i n t > < / v a l u e > < / i t e m > < i t e m > < k e y > < s t r i n g > C o m p A r e a < / s t r i n g > < / k e y > < v a l u e > < i n t > 1 0 1 < / i n t > < / v a l u e > < / i t e m > < i t e m > < k e y > < s t r i n g > C o m p C N < / s t r i n g > < / k e y > < v a l u e > < i n t > 9 0 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 A J U _ N O M E 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 A R E A < / s t r i n g > < / k e y > < v a l u e > < i n t > 4 < / i n t > < / v a l u e > < / i t e m > < i t e m > < k e y > < s t r i n g > C N < / s t r i n g > < / k e y > < v a l u e > < i n t > 5 < / i n t > < / v a l u e > < / i t e m > < i t e m > < k e y > < s t r i n g > C A N D A N T < / s t r i n g > < / k e y > < v a l u e > < i n t > 6 < / i n t > < / v a l u e > < / i t e m > < i t e m > < k e y > < s t r i n g > A R E A A N T < / s t r i n g > < / k e y > < v a l u e > < i n t > 7 < / i n t > < / v a l u e > < / i t e m > < i t e m > < k e y > < s t r i n g > C N A N T < / s t r i n g > < / k e y > < v a l u e > < i n t > 8 < / i n t > < / v a l u e > < / i t e m > < i t e m > < k e y > < s t r i n g > R E G I A O < / s t r i n g > < / k e y > < v a l u e > < i n t > 9 < / i n t > < / v a l u e > < / i t e m > < i t e m > < k e y > < s t r i n g > C o m p C a n d < / s t r i n g > < / k e y > < v a l u e > < i n t > 1 0 < / i n t > < / v a l u e > < / i t e m > < i t e m > < k e y > < s t r i n g > C o m p A r e a < / s t r i n g > < / k e y > < v a l u e > < i n t > 1 1 < / i n t > < / v a l u e > < / i t e m > < i t e m > < k e y > < s t r i n g > C o m p C N 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2.xml>��< ? x m l   v e r s i o n = " 1 . 0 "   e n c o d i n g = " U T F - 1 6 " ? > < G e m i n i   x m l n s = " h t t p : / / g e m i n i / p i v o t c u s t o m i z a t i o n / T a b l e X M L _ Q u a d r o 0 8 _ 8 5 1 e e c 5 d - 4 9 7 5 - 4 c 6 5 - 8 b 1 b - 7 5 9 f 0 8 c 0 0 7 a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 8 5 < / i n t > < / v a l u e > < / i t e m > < i t e m > < k e y > < s t r i n g > C a m p a n h a < / s t r i n g > < / k e y > < v a l u e > < i n t > 1 0 1 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3.xml>��< ? x m l   v e r s i o n = " 1 . 0 "   e n c o d i n g = " U T F - 1 6 " ? > < G e m i n i   x m l n s = " h t t p : / / g e m i n i / p i v o t c u s t o m i z a t i o n / T a b l e X M L _ I n t e r v e n c o e s _ 2 7 f f c f 5 1 - f 2 c a - 4 3 a a - a 4 3 0 - d 1 f 0 5 1 b d 8 f 1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 I N T E R V E N C A O < / s t r i n g > < / k e y > < v a l u e > < i n t > 1 2 5 < / i n t > < / v a l u e > < / i t e m > < i t e m > < k e y > < s t r i n g > G I N _ C O D I G O < / s t r i n g > < / k e y > < v a l u e > < i n t > 1 1 6 < / i n t > < / v a l u e > < / i t e m > < i t e m > < k e y > < s t r i n g > G I N _ D E S C R I C A O < / s t r i n g > < / k e y > < v a l u e > < i n t > 1 3 6 < / i n t > < / v a l u e > < / i t e m > < i t e m > < k e y > < s t r i n g > E I X O < / s t r i n g > < / k e y > < v a l u e > < i n t > 6 5 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/ C o l u m n W i d t h s > < C o l u m n D i s p l a y I n d e x > < i t e m > < k e y > < s t r i n g > I N T E R V E N C A O < / s t r i n g > < / k e y > < v a l u e > < i n t > 0 < / i n t > < / v a l u e > < / i t e m > < i t e m > < k e y > < s t r i n g > G I N _ C O D I G O < / s t r i n g > < / k e y > < v a l u e > < i n t > 1 < / i n t > < / v a l u e > < / i t e m > < i t e m > < k e y > < s t r i n g > G I N _ D E S C R I C A O < / s t r i n g > < / k e y > < v a l u e > < i n t > 2 < / i n t > < / v a l u e > < / i t e m > < i t e m > < k e y > < s t r i n g > E I X O < / s t r i n g > < / k e y > < v a l u e > < i n t > 3 < / i n t > < / v a l u e > < / i t e m > < i t e m > < k e y > < s t r i n g > C A N D I D A T U R A S < / s t r i n g > < / k e y > < v a l u e > < i n t > 4 < / i n t > < / v a l u e > < / i t e m > < i t e m > < k e y > < s t r i n g > A R E A < / s t r i n g > < / k e y > < v a l u e > < i n t > 5 < / i n t > < / v a l u e > < / i t e m > < i t e m > < k e y > < s t r i n g > C N 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4.xml>��< ? x m l   v e r s i o n = " 1 . 0 "   e n c o d i n g = " U T F - 1 6 " ? > < G e m i n i   x m l n s = " h t t p : / / g e m i n i / p i v o t c u s t o m i z a t i o n / T a b l e X M L _ Q u a d r o 0 2   M A A   M P B   C o n v e r s � o _ 4 c a c f b 9 b - f b d b - 4 c c 8 - a 4 a 7 - b b 3 7 6 0 8 c 7 2 5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5.xml>��< ? x m l   v e r s i o n = " 1 . 0 "   e n c o d i n g = " U T F - 1 6 " ? > < G e m i n i   x m l n s = " h t t p : / / g e m i n i / p i v o t c u s t o m i z a t i o n / 0 5 3 b 7 f f a - 1 5 2 3 - 4 b 0 9 - 8 1 e 0 - 7 3 9 3 1 d b 7 e 0 9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  M P B   C O N V E R S � O < / S l i c e r S h e e t N a m e > < S A H o s t H a s h > 7 5 5 0 9 7 6 5 < / S A H o s t H a s h > < G e m i n i F i e l d L i s t V i s i b l e > T r u e < / G e m i n i F i e l d L i s t V i s i b l e > < / S e t t i n g s > ] ] > < / C u s t o m C o n t e n t > < / G e m i n i > 
</file>

<file path=customXml/item66.xml>��< ? x m l   v e r s i o n = " 1 . 0 "   e n c o d i n g = " U T F - 1 6 " ? > < G e m i n i   x m l n s = " h t t p : / / g e m i n i / p i v o t c u s t o m i z a t i o n / T a b l e X M L _ Q u a d r o 0 2 _ D R A P _ F i n a l   1 _ a 5 0 5 f 0 0 8 - 1 f d 5 - 4 e 9 f - b c e 6 - 0 6 7 7 9 4 c 1 f 0 1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 P e s s o a s 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 P e s s o a s 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 C a n d i d a t u r a s C u l t u r a s 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 C a n d i d a t u r a s C u l t u r a s 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 C a n d i d a t u r a s 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 C a n d i d a t u r a s 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 A r e a s C u l t u r a s 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 A r e a s C u l t u r a s 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 N U T 2 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 N U T 2 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 E x p l o r a c o e s 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 E x p l o r a c o e s 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 C o l u m n s \ C L A S S E _ A R E A 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 C o l u m n s \ N _ E X P 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 C o l u m n s \ A J U _ N O M E 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 Q u a d r o 0 6 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 Q u a d r o 0 6 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 C o l u m n s \ D R A _ D E S _ D R A 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 Q u a d r o 1 2 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 Q u a d r o 1 2 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 C o l u m n s \ D E S M A T E R I A L I Z A D A S 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 C o l u m n s \ T O T A L _ A T E 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 C o l u m n s \ N _ U T I L 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 C o l u m n s \ D e s m / C a n d 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 Q u a d r o 1 1 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 Q u a d r o 1 1 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 C o l u m n s \ D E S C _ D R A P 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 C o l u m n s \ N _ P A R C _ B A L D 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 C o l u m n s \ M A R C A D A S 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 C o l u m n s \ R E A L I Z A D A S 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 C o l u m n s \ P E N D E N T E S 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 C o l u m n s \ A N U L A D A S 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 C o l u m n s \ A P R O V A D A S 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 Q u a d r o 1 0 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 Q u a d r o 1 0 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 C o l u m n s \ T O T A L _ A C C A O 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 C o l u m n s \ A L T E R A R _ O C U P A C A O 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 C o l u m n s \ A L T E R A R _ E L E G I B I L I D A D E 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 C o l u m n s \ Q u a d r o 1 0 a . D E S C _ A C C A O 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 C o l u m n s \ Q u a d r o 1 0 a . N _ P A R _ B A L 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 C o l u m n s \ Q u a d r o 1 0 a . A L T E R A R _ O C U P A C A O 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 C o l u m n s \ Q u a d r o 1 0 a . A L T E R A R _ E L E G I B I L I D A D E 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 C o l u m n s \ Q u a d r o 1 0 c . D E S C _ E N T I D A D E 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 C o l u m n s \ Q u a d r o 1 0 c . N _ P A R _ B A L 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 C o l u m n s \ Q u a d r o 1 0 c . N _ R E Q 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 Q u a d r o 0 9 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 Q u a d r o 0 9 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 C o l u m n s \ U L T I M O _ D I A _ S E M A N A 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 C o l u m n s \ C O N T A R _ N I F S 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 C o l u m n s \ Q u a d r o 0 9 N . U L T I M O _ D I A _ S E M A N A 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 C o l u m n s \ Q u a d r o 0 9 N . C O N T A R _ N I F S 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 C o l u m n s \ Q u a d r o 0 9 N . A C U M U L A D O 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 C o l u m n s \ Q u a d r o 0 9 N . D a t a M e s 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 Q u a d r o 0 8 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 Q u a d r o 0 8 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 C o l u m n s \ U T I L I Z A D O R 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 C o l u m n s \ A T E N D I M E N T O S 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 C o l u m n s \ D a t a M i n i m a 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 C o l u m n s \ D a t a C o l u n a 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 C o l u m n s \ D a t a M a x i m a 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 Q u a d r o 0 7 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 Q u a d r o 0 7 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 C o l u m n s \ U O R _ D E S _ U N I _ O R G 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 C o l u m n s \ V A R _ F I N 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 C o l u m n s \ N O V A _ R E G I A O 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 C o l u m n s \ N O V O _ N I V E L _ I I I 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 C o l u m n s \ N O V A _ C U L T U R A 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 G r a f i c o s M o d e l o T 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 G r a f i c o s M o d e l o T 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 C o l u m n s \ C M T _ D E S _ T I P _ T R F 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 C o l u m n s \ N _ C O M U N I C A C O E S 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 C o l u m n s \ N _ C E D 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 C o l u m n s \ D I R E I T O S 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 Q u a d r o 0 5 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 Q u a d r o 0 5 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 M P R O D I 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 M P R O D I 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 M P B   C o n v e r s � o 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 M P B   C o n v e r s � o 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 M P B   M a n u t e n � � o 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 M P B   M a n u t e n � � o 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 A Z D 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 A Z D 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 Q u a d r o 0 2 _ D R A P _ F i n a l 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 Q u a d r o 0 2 _ D R A P _ F i n a l 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 R P B 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 R P B 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 R P A 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 R P A 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 S I N T   P E S S O A S 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 S I N T   P E S S O A S 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 E i x o s 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 E i x o s 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 C o l u m n s \ E I X _ C O D I G O 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 C o l u m n s \ E I X _ D E S C R I C A O 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 C a n d i d a t u r a s C u l t u r a s 1 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 C a n d i d a t u r a s C u l t u r a s 1 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 I n t e r v e n c o e s 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 I n t e r v e n c o e s 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 C o l u m n s \ I N T E R V E N C A O 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 C o l u m n s \ G I N _ C O D I G O 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 C o l u m n s \ G I N _ D E S C R I C A O 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 C o l u m n s \ E I X O 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8.xml>��< ? x m l   v e r s i o n = " 1 . 0 "   e n c o d i n g = " U T F - 1 6 " ? > < G e m i n i   x m l n s = " h t t p : / / g e m i n i / p i v o t c u s t o m i z a t i o n / T a b l e X M L _ A r e a s C u l t u r a s _ b 4 8 1 4 7 6 0 - 9 4 f b - 4 0 1 8 - a 9 0 f - c 1 a f 6 3 f e 4 f a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 1 1 4 < / i n t > < / v a l u e > < / i t e m > < i t e m > < k e y > < s t r i n g > N D O _ D E S C R I C A O < / s t r i n g > < / k e y > < v a l u e > < i n t > 1 4 2 < / i n t > < / v a l u e > < / i t e m > < i t e m > < k e y > < s t r i n g > T I P O _ S U P E R F I C I E < / s t r i n g > < / k e y > < v a l u e > < i n t > 1 4 1 < / i n t > < / v a l u e > < / i t e m > < i t e m > < k e y > < s t r i n g > O C U P A _ S O L O < / s t r i n g > < / k e y > < v a l u e > < i n t > 1 1 9 < / i n t > < / v a l u e > < / i t e m > < i t e m > < k e y > < s t r i n g > G R U P O _ C U L T U R A < / s t r i n g > < / k e y > < v a l u e > < i n t > 1 4 2 < / i n t > < / v a l u e > < / i t e m > < i t e m > < k e y > < s t r i n g > C U L _ D E S C R I C A O < / s t r i n g > < / k e y > < v a l u e > < i n t > 1 3 6 < / i n t > < / v a l u e > < / i t e m > < i t e m > < k e y > < s t r i n g > N _ B E N < / s t r i n g > < / k e y > < v a l u e > < i n t > 7 8 < / i n t > < / v a l u e > < / i t e m > < i t e m > < k e y > < s t r i n g > A R E A < / s t r i n g > < / k e y > < v a l u e > < i n t > 6 9 < / i n t > < / v a l u e > < / i t e m > < i t e m > < k e y > < s t r i n g > O r d e m < / s t r i n g > < / k e y > < v a l u e > < i n t > 7 9 < / i n t > < / v a l u e > < / i t e m > < i t e m > < k e y > < s t r i n g > N D O _ C O D I G O < / s t r i n g > < / k e y > < v a l u e > < i n t > 1 2 2 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 N D O _ D E S C R I C A O < / s t r i n g > < / k e y > < v a l u e > < i n t > 1 < / i n t > < / v a l u e > < / i t e m > < i t e m > < k e y > < s t r i n g > T I P O _ S U P E R F I C I E < / s t r i n g > < / k e y > < v a l u e > < i n t > 2 < / i n t > < / v a l u e > < / i t e m > < i t e m > < k e y > < s t r i n g > O C U P A _ S O L O < / s t r i n g > < / k e y > < v a l u e > < i n t > 3 < / i n t > < / v a l u e > < / i t e m > < i t e m > < k e y > < s t r i n g > G R U P O _ C U L T U R A < / s t r i n g > < / k e y > < v a l u e > < i n t > 4 < / i n t > < / v a l u e > < / i t e m > < i t e m > < k e y > < s t r i n g > C U L _ D E S C R I C A O < / s t r i n g > < / k e y > < v a l u e > < i n t > 5 < / i n t > < / v a l u e > < / i t e m > < i t e m > < k e y > < s t r i n g > N _ B E N < / s t r i n g > < / k e y > < v a l u e > < i n t > 6 < / i n t > < / v a l u e > < / i t e m > < i t e m > < k e y > < s t r i n g > A R E A < / s t r i n g > < / k e y > < v a l u e > < i n t > 7 < / i n t > < / v a l u e > < / i t e m > < i t e m > < k e y > < s t r i n g > O r d e m < / s t r i n g > < / k e y > < v a l u e > < i n t > 8 < / i n t > < / v a l u e > < / i t e m > < i t e m > < k e y > < s t r i n g > N D O _ C O D I G O < / s t r i n g > < / k e y > < v a l u e > < i n t > 9 < / i n t > < / v a l u e > < / i t e m > < / C o l u m n D i s p l a y I n d e x > < C o l u m n F r o z e n   / > < C o l u m n C h e c k e d   / > < C o l u m n F i l t e r > < i t e m > < k e y > < s t r i n g > I N T _ C O D I G O < / s t r i n g > < / k e y > < v a l u e > < F i l t e r E x p r e s s i o n   x s i : n i l = " t r u e "   / > < / v a l u e > < / i t e m > < / C o l u m n F i l t e r > < S e l e c t i o n F i l t e r > < i t e m > < k e y > < s t r i n g > I N T _ C O D I G O < / s t r i n g > < / k e y > < v a l u e > < S e l e c t i o n F i l t e r   x s i : n i l = " t r u e "   / > < / v a l u e > < / i t e m > < / S e l e c t i o n F i l t e r > < F i l t e r P a r a m e t e r s > < i t e m > < k e y > < s t r i n g > I N T _ C O D I G O < / s t r i n g > < / k e y > < v a l u e > < C o m m a n d P a r a m e t e r s   / > < / v a l u e > < / i t e m > < / F i l t e r P a r a m e t e r s > < S o r t B y C o l u m n > O r d e m < / S o r t B y C o l u m n > < I s S o r t D e s c e n d i n g > f a l s e < / I s S o r t D e s c e n d i n g > < / T a b l e W i d g e t G r i d S e r i a l i z a t i o n > ] ] > < / C u s t o m C o n t e n t > < / G e m i n i > 
</file>

<file path=customXml/item6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��< ? x m l   v e r s i o n = " 1 . 0 "   e n c o d i n g = " U T F - 1 6 " ? > < G e m i n i   x m l n s = " h t t p : / / g e m i n i / p i v o t c u s t o m i z a t i o n / T a b l e X M L _ Q u a d r o 0 5 _ 4 b 5 d b e 1 f - 1 d 1 1 - 4 e e 4 - 8 d 2 5 - d 8 f a f 5 a e c 4 6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 O P E _ C O D I G O < / s t r i n g > < / k e y > < v a l u e > < i n t > 1 1 8 < / i n t > < / v a l u e > < / i t e m > < i t e m > < k e y > < s t r i n g > O P E _ D E S C R I C A O < / s t r i n g > < / k e y > < v a l u e > < i n t > 1 3 8 < / i n t > < / v a l u e > < / i t e m > < i t e m > < k e y > < s t r i n g > R E G _ C O D I G O < / s t r i n g > < / k e y > < v a l u e > < i n t > 1 1 7 < / i n t > < / v a l u e > < / i t e m > < i t e m > < k e y > < s t r i n g > S U B M E T I D A S < / s t r i n g > < / k e y > < v a l u e > < i n t > 1 1 5 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 R E G I A O < / s t r i n g > < / k e y > < v a l u e > < i n t > 8 3 < / i n t > < / v a l u e > < / i t e m > < i t e m > < k e y > < s t r i n g > O r d e m < / s t r i n g > < / k e y > < v a l u e > < i n t > 7 9 < / i n t > < / v a l u e > < / i t e m > < / C o l u m n W i d t h s > < C o l u m n D i s p l a y I n d e x > < i t e m > < k e y > < s t r i n g > O P E _ C O D I G O < / s t r i n g > < / k e y > < v a l u e > < i n t > 0 < / i n t > < / v a l u e > < / i t e m > < i t e m > < k e y > < s t r i n g > O P E _ D E S C R I C A O 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 S U B M E T I D A S < / s t r i n g > < / k e y > < v a l u e > < i n t > 3 < / i n t > < / v a l u e > < / i t e m > < i t e m > < k e y > < s t r i n g > A R E A < / s t r i n g > < / k e y > < v a l u e > < i n t > 4 < / i n t > < / v a l u e > < / i t e m > < i t e m > < k e y > < s t r i n g > C N < / s t r i n g > < / k e y > < v a l u e > < i n t > 5 < / i n t > < / v a l u e > < / i t e m > < i t e m > < k e y > < s t r i n g > R E G I A O < / s t r i n g > < / k e y > < v a l u e > < i n t > 6 < / i n t > < / v a l u e > < / i t e m > < i t e m > < k e y > < s t r i n g > O r d e m 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0.xml>��< ? x m l   v e r s i o n = " 1 . 0 "   e n c o d i n g = " U T F - 1 6 " ? > < G e m i n i   x m l n s = " h t t p : / / g e m i n i / p i v o t c u s t o m i z a t i o n / T a b l e X M L _ Q u a d r o 0 2   R P A _ c 7 0 a 8 8 2 f - e f 3 b - 4 0 d 5 - 8 0 7 9 - f b a c 0 1 d 0 2 c 1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Q u a d r o 0 2   M A A   M P R O D I _ a 6 d 7 d 2 b c - b 1 8 f - 4 7 0 7 - a e 3 f - b 8 7 a a 1 3 e 2 f b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a 9 5 a 8 6 4 1 - e a 9 5 - 4 9 b e - b d a 1 - 2 4 8 c 8 5 9 7 f 6 f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 Q 0 2 -   D R A P   M A A   M P R O D I < / S l i c e r S h e e t N a m e > < S A H o s t H a s h > 1 6 7 1 4 0 0 8 9 7 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9140E6C5-1DEC-42F6-8530-7011295CB981}">
  <ds:schemaRefs/>
</ds:datastoreItem>
</file>

<file path=customXml/itemProps10.xml><?xml version="1.0" encoding="utf-8"?>
<ds:datastoreItem xmlns:ds="http://schemas.openxmlformats.org/officeDocument/2006/customXml" ds:itemID="{D883482C-0016-4A4F-855A-512C39217015}">
  <ds:schemaRefs/>
</ds:datastoreItem>
</file>

<file path=customXml/itemProps11.xml><?xml version="1.0" encoding="utf-8"?>
<ds:datastoreItem xmlns:ds="http://schemas.openxmlformats.org/officeDocument/2006/customXml" ds:itemID="{61517304-CE72-43E9-A1A6-96723F4F33CE}">
  <ds:schemaRefs/>
</ds:datastoreItem>
</file>

<file path=customXml/itemProps12.xml><?xml version="1.0" encoding="utf-8"?>
<ds:datastoreItem xmlns:ds="http://schemas.openxmlformats.org/officeDocument/2006/customXml" ds:itemID="{CFB47946-8588-4301-9B4B-F0A0B7D9A245}">
  <ds:schemaRefs/>
</ds:datastoreItem>
</file>

<file path=customXml/itemProps13.xml><?xml version="1.0" encoding="utf-8"?>
<ds:datastoreItem xmlns:ds="http://schemas.openxmlformats.org/officeDocument/2006/customXml" ds:itemID="{47A05DD2-52E4-4A00-9B9D-947142282E22}">
  <ds:schemaRefs/>
</ds:datastoreItem>
</file>

<file path=customXml/itemProps14.xml><?xml version="1.0" encoding="utf-8"?>
<ds:datastoreItem xmlns:ds="http://schemas.openxmlformats.org/officeDocument/2006/customXml" ds:itemID="{67FCD95E-13F7-4819-B332-EBF38465AEA0}">
  <ds:schemaRefs/>
</ds:datastoreItem>
</file>

<file path=customXml/itemProps15.xml><?xml version="1.0" encoding="utf-8"?>
<ds:datastoreItem xmlns:ds="http://schemas.openxmlformats.org/officeDocument/2006/customXml" ds:itemID="{E87224D2-401F-4175-AB5B-CC9E8A2CB50A}">
  <ds:schemaRefs/>
</ds:datastoreItem>
</file>

<file path=customXml/itemProps16.xml><?xml version="1.0" encoding="utf-8"?>
<ds:datastoreItem xmlns:ds="http://schemas.openxmlformats.org/officeDocument/2006/customXml" ds:itemID="{CADACC9C-1F49-49E2-8140-C4646C7BC073}">
  <ds:schemaRefs/>
</ds:datastoreItem>
</file>

<file path=customXml/itemProps17.xml><?xml version="1.0" encoding="utf-8"?>
<ds:datastoreItem xmlns:ds="http://schemas.openxmlformats.org/officeDocument/2006/customXml" ds:itemID="{BC280409-B20F-42F0-8577-3FB3BDF4BC4C}">
  <ds:schemaRefs/>
</ds:datastoreItem>
</file>

<file path=customXml/itemProps18.xml><?xml version="1.0" encoding="utf-8"?>
<ds:datastoreItem xmlns:ds="http://schemas.openxmlformats.org/officeDocument/2006/customXml" ds:itemID="{A16CB3BE-96C1-48BB-BE59-7FB4FA5CCDE9}">
  <ds:schemaRefs/>
</ds:datastoreItem>
</file>

<file path=customXml/itemProps19.xml><?xml version="1.0" encoding="utf-8"?>
<ds:datastoreItem xmlns:ds="http://schemas.openxmlformats.org/officeDocument/2006/customXml" ds:itemID="{DD5786A1-9678-46F0-B52E-211D89CEA5ED}">
  <ds:schemaRefs/>
</ds:datastoreItem>
</file>

<file path=customXml/itemProps2.xml><?xml version="1.0" encoding="utf-8"?>
<ds:datastoreItem xmlns:ds="http://schemas.openxmlformats.org/officeDocument/2006/customXml" ds:itemID="{086F6897-61FD-4537-8226-A1BD6FDFDAF5}">
  <ds:schemaRefs/>
</ds:datastoreItem>
</file>

<file path=customXml/itemProps20.xml><?xml version="1.0" encoding="utf-8"?>
<ds:datastoreItem xmlns:ds="http://schemas.openxmlformats.org/officeDocument/2006/customXml" ds:itemID="{95334D01-A45B-4898-9077-C8B8FC1ADCC2}">
  <ds:schemaRefs/>
</ds:datastoreItem>
</file>

<file path=customXml/itemProps21.xml><?xml version="1.0" encoding="utf-8"?>
<ds:datastoreItem xmlns:ds="http://schemas.openxmlformats.org/officeDocument/2006/customXml" ds:itemID="{1F477E9A-7EC7-4672-AC31-ECC293BB63DE}">
  <ds:schemaRefs/>
</ds:datastoreItem>
</file>

<file path=customXml/itemProps22.xml><?xml version="1.0" encoding="utf-8"?>
<ds:datastoreItem xmlns:ds="http://schemas.openxmlformats.org/officeDocument/2006/customXml" ds:itemID="{D30AFA23-6E66-40F5-99FB-6E447DF763D6}">
  <ds:schemaRefs/>
</ds:datastoreItem>
</file>

<file path=customXml/itemProps23.xml><?xml version="1.0" encoding="utf-8"?>
<ds:datastoreItem xmlns:ds="http://schemas.openxmlformats.org/officeDocument/2006/customXml" ds:itemID="{5A0DA2F6-4052-45CE-8B6F-DB0AFCFAABBC}">
  <ds:schemaRefs/>
</ds:datastoreItem>
</file>

<file path=customXml/itemProps24.xml><?xml version="1.0" encoding="utf-8"?>
<ds:datastoreItem xmlns:ds="http://schemas.openxmlformats.org/officeDocument/2006/customXml" ds:itemID="{B694325B-49FD-4776-8F88-E64D3B6AC584}">
  <ds:schemaRefs/>
</ds:datastoreItem>
</file>

<file path=customXml/itemProps25.xml><?xml version="1.0" encoding="utf-8"?>
<ds:datastoreItem xmlns:ds="http://schemas.openxmlformats.org/officeDocument/2006/customXml" ds:itemID="{728D6211-CD5F-424A-AA69-7EA4906BE988}">
  <ds:schemaRefs/>
</ds:datastoreItem>
</file>

<file path=customXml/itemProps26.xml><?xml version="1.0" encoding="utf-8"?>
<ds:datastoreItem xmlns:ds="http://schemas.openxmlformats.org/officeDocument/2006/customXml" ds:itemID="{BDED7F7F-DA86-462D-8636-0722464E947E}">
  <ds:schemaRefs/>
</ds:datastoreItem>
</file>

<file path=customXml/itemProps27.xml><?xml version="1.0" encoding="utf-8"?>
<ds:datastoreItem xmlns:ds="http://schemas.openxmlformats.org/officeDocument/2006/customXml" ds:itemID="{C5E96D00-B1F5-47DB-A18E-7D7975D29CD0}">
  <ds:schemaRefs/>
</ds:datastoreItem>
</file>

<file path=customXml/itemProps28.xml><?xml version="1.0" encoding="utf-8"?>
<ds:datastoreItem xmlns:ds="http://schemas.openxmlformats.org/officeDocument/2006/customXml" ds:itemID="{5A7DC44C-01F6-4279-9260-59EE41A70DBE}">
  <ds:schemaRefs/>
</ds:datastoreItem>
</file>

<file path=customXml/itemProps29.xml><?xml version="1.0" encoding="utf-8"?>
<ds:datastoreItem xmlns:ds="http://schemas.openxmlformats.org/officeDocument/2006/customXml" ds:itemID="{63FD086F-E9A7-4F9E-B715-67E4C7142851}">
  <ds:schemaRefs/>
</ds:datastoreItem>
</file>

<file path=customXml/itemProps3.xml><?xml version="1.0" encoding="utf-8"?>
<ds:datastoreItem xmlns:ds="http://schemas.openxmlformats.org/officeDocument/2006/customXml" ds:itemID="{62047A08-99CF-4BF6-A7E5-8EF34AFC5DCB}">
  <ds:schemaRefs/>
</ds:datastoreItem>
</file>

<file path=customXml/itemProps30.xml><?xml version="1.0" encoding="utf-8"?>
<ds:datastoreItem xmlns:ds="http://schemas.openxmlformats.org/officeDocument/2006/customXml" ds:itemID="{6839B8ED-69B9-467F-8646-80C035F5B11A}">
  <ds:schemaRefs/>
</ds:datastoreItem>
</file>

<file path=customXml/itemProps31.xml><?xml version="1.0" encoding="utf-8"?>
<ds:datastoreItem xmlns:ds="http://schemas.openxmlformats.org/officeDocument/2006/customXml" ds:itemID="{788DC5A6-5454-4F63-9D1A-A2249928F606}">
  <ds:schemaRefs/>
</ds:datastoreItem>
</file>

<file path=customXml/itemProps32.xml><?xml version="1.0" encoding="utf-8"?>
<ds:datastoreItem xmlns:ds="http://schemas.openxmlformats.org/officeDocument/2006/customXml" ds:itemID="{48FE1DB4-7F30-41F7-8A6D-8027AFF5FF2E}">
  <ds:schemaRefs/>
</ds:datastoreItem>
</file>

<file path=customXml/itemProps33.xml><?xml version="1.0" encoding="utf-8"?>
<ds:datastoreItem xmlns:ds="http://schemas.openxmlformats.org/officeDocument/2006/customXml" ds:itemID="{1D707EB0-8266-454F-8292-2356D4BA7A9B}">
  <ds:schemaRefs/>
</ds:datastoreItem>
</file>

<file path=customXml/itemProps34.xml><?xml version="1.0" encoding="utf-8"?>
<ds:datastoreItem xmlns:ds="http://schemas.openxmlformats.org/officeDocument/2006/customXml" ds:itemID="{1C7FDA2A-5151-4F43-A44D-44F48043FC92}">
  <ds:schemaRefs/>
</ds:datastoreItem>
</file>

<file path=customXml/itemProps35.xml><?xml version="1.0" encoding="utf-8"?>
<ds:datastoreItem xmlns:ds="http://schemas.openxmlformats.org/officeDocument/2006/customXml" ds:itemID="{3B2826DF-CE1B-47EB-8A68-C7771161951C}">
  <ds:schemaRefs/>
</ds:datastoreItem>
</file>

<file path=customXml/itemProps36.xml><?xml version="1.0" encoding="utf-8"?>
<ds:datastoreItem xmlns:ds="http://schemas.openxmlformats.org/officeDocument/2006/customXml" ds:itemID="{237A81E9-AAC7-44E6-A190-F2EF87C52BDA}">
  <ds:schemaRefs/>
</ds:datastoreItem>
</file>

<file path=customXml/itemProps37.xml><?xml version="1.0" encoding="utf-8"?>
<ds:datastoreItem xmlns:ds="http://schemas.openxmlformats.org/officeDocument/2006/customXml" ds:itemID="{74EC54EF-6F45-47CF-95CE-8236DF615CB2}">
  <ds:schemaRefs/>
</ds:datastoreItem>
</file>

<file path=customXml/itemProps38.xml><?xml version="1.0" encoding="utf-8"?>
<ds:datastoreItem xmlns:ds="http://schemas.openxmlformats.org/officeDocument/2006/customXml" ds:itemID="{64344401-DC48-40A5-985A-C1C6F5D7590A}">
  <ds:schemaRefs>
    <ds:schemaRef ds:uri="http://schemas.microsoft.com/office/infopath/2007/PartnerControls"/>
    <ds:schemaRef ds:uri="72d6fbae-d18c-49b9-827b-ef4fa516a32b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5399dd73-3458-46cc-953e-caad4892d1f1"/>
    <ds:schemaRef ds:uri="http://schemas.microsoft.com/office/2006/metadata/properties"/>
    <ds:schemaRef ds:uri="http://purl.org/dc/terms/"/>
  </ds:schemaRefs>
</ds:datastoreItem>
</file>

<file path=customXml/itemProps39.xml><?xml version="1.0" encoding="utf-8"?>
<ds:datastoreItem xmlns:ds="http://schemas.openxmlformats.org/officeDocument/2006/customXml" ds:itemID="{9C75C616-CA5B-447B-9E1C-B3B8D8E5681D}">
  <ds:schemaRefs/>
</ds:datastoreItem>
</file>

<file path=customXml/itemProps4.xml><?xml version="1.0" encoding="utf-8"?>
<ds:datastoreItem xmlns:ds="http://schemas.openxmlformats.org/officeDocument/2006/customXml" ds:itemID="{B9B29EC9-A891-46CD-83BD-1373003F5097}">
  <ds:schemaRefs/>
</ds:datastoreItem>
</file>

<file path=customXml/itemProps40.xml><?xml version="1.0" encoding="utf-8"?>
<ds:datastoreItem xmlns:ds="http://schemas.openxmlformats.org/officeDocument/2006/customXml" ds:itemID="{EEB7653F-4943-4EB4-9077-71DE80C9B851}">
  <ds:schemaRefs/>
</ds:datastoreItem>
</file>

<file path=customXml/itemProps41.xml><?xml version="1.0" encoding="utf-8"?>
<ds:datastoreItem xmlns:ds="http://schemas.openxmlformats.org/officeDocument/2006/customXml" ds:itemID="{042F1F63-F02D-4A2B-AE13-3994C66A1D7A}">
  <ds:schemaRefs/>
</ds:datastoreItem>
</file>

<file path=customXml/itemProps42.xml><?xml version="1.0" encoding="utf-8"?>
<ds:datastoreItem xmlns:ds="http://schemas.openxmlformats.org/officeDocument/2006/customXml" ds:itemID="{95DFBFF5-D4C5-47B7-BC36-3965B3BBEEF4}">
  <ds:schemaRefs/>
</ds:datastoreItem>
</file>

<file path=customXml/itemProps43.xml><?xml version="1.0" encoding="utf-8"?>
<ds:datastoreItem xmlns:ds="http://schemas.openxmlformats.org/officeDocument/2006/customXml" ds:itemID="{6E7F6A1E-B76D-4B86-A91A-0A928E95F164}">
  <ds:schemaRefs/>
</ds:datastoreItem>
</file>

<file path=customXml/itemProps44.xml><?xml version="1.0" encoding="utf-8"?>
<ds:datastoreItem xmlns:ds="http://schemas.openxmlformats.org/officeDocument/2006/customXml" ds:itemID="{EAAF1DA1-59E6-4979-98BE-5674A3CBE433}">
  <ds:schemaRefs/>
</ds:datastoreItem>
</file>

<file path=customXml/itemProps45.xml><?xml version="1.0" encoding="utf-8"?>
<ds:datastoreItem xmlns:ds="http://schemas.openxmlformats.org/officeDocument/2006/customXml" ds:itemID="{ED28C76E-42C2-4F17-8CA4-FF643DB4AE33}">
  <ds:schemaRefs/>
</ds:datastoreItem>
</file>

<file path=customXml/itemProps46.xml><?xml version="1.0" encoding="utf-8"?>
<ds:datastoreItem xmlns:ds="http://schemas.openxmlformats.org/officeDocument/2006/customXml" ds:itemID="{BE1A01BB-9142-41C3-B5D8-3AED71920251}">
  <ds:schemaRefs/>
</ds:datastoreItem>
</file>

<file path=customXml/itemProps47.xml><?xml version="1.0" encoding="utf-8"?>
<ds:datastoreItem xmlns:ds="http://schemas.openxmlformats.org/officeDocument/2006/customXml" ds:itemID="{41A391B1-01AE-43AB-86D3-9D50ADB423C5}">
  <ds:schemaRefs/>
</ds:datastoreItem>
</file>

<file path=customXml/itemProps48.xml><?xml version="1.0" encoding="utf-8"?>
<ds:datastoreItem xmlns:ds="http://schemas.openxmlformats.org/officeDocument/2006/customXml" ds:itemID="{59F766CB-B83F-42CA-AE71-139B70EAE35E}">
  <ds:schemaRefs/>
</ds:datastoreItem>
</file>

<file path=customXml/itemProps49.xml><?xml version="1.0" encoding="utf-8"?>
<ds:datastoreItem xmlns:ds="http://schemas.openxmlformats.org/officeDocument/2006/customXml" ds:itemID="{09A60B4A-EA6F-4115-AD99-EEC5167BAE15}">
  <ds:schemaRefs/>
</ds:datastoreItem>
</file>

<file path=customXml/itemProps5.xml><?xml version="1.0" encoding="utf-8"?>
<ds:datastoreItem xmlns:ds="http://schemas.openxmlformats.org/officeDocument/2006/customXml" ds:itemID="{82555052-E4C6-4FAD-A588-ED91AED619F9}">
  <ds:schemaRefs/>
</ds:datastoreItem>
</file>

<file path=customXml/itemProps50.xml><?xml version="1.0" encoding="utf-8"?>
<ds:datastoreItem xmlns:ds="http://schemas.openxmlformats.org/officeDocument/2006/customXml" ds:itemID="{F569D1BB-F786-4922-9CE5-7876441E96FF}">
  <ds:schemaRefs/>
</ds:datastoreItem>
</file>

<file path=customXml/itemProps51.xml><?xml version="1.0" encoding="utf-8"?>
<ds:datastoreItem xmlns:ds="http://schemas.openxmlformats.org/officeDocument/2006/customXml" ds:itemID="{7E2F1AD3-950C-4DEA-9D5B-2F1801D1B520}">
  <ds:schemaRefs/>
</ds:datastoreItem>
</file>

<file path=customXml/itemProps52.xml><?xml version="1.0" encoding="utf-8"?>
<ds:datastoreItem xmlns:ds="http://schemas.openxmlformats.org/officeDocument/2006/customXml" ds:itemID="{562118A8-68FF-4E38-8709-1A5F081958DB}">
  <ds:schemaRefs/>
</ds:datastoreItem>
</file>

<file path=customXml/itemProps53.xml><?xml version="1.0" encoding="utf-8"?>
<ds:datastoreItem xmlns:ds="http://schemas.openxmlformats.org/officeDocument/2006/customXml" ds:itemID="{BDD3F7EA-8737-40A3-AAEF-A3ACF7DD8301}">
  <ds:schemaRefs/>
</ds:datastoreItem>
</file>

<file path=customXml/itemProps54.xml><?xml version="1.0" encoding="utf-8"?>
<ds:datastoreItem xmlns:ds="http://schemas.openxmlformats.org/officeDocument/2006/customXml" ds:itemID="{168D01BE-89F7-4148-B771-5161791A01E3}">
  <ds:schemaRefs/>
</ds:datastoreItem>
</file>

<file path=customXml/itemProps55.xml><?xml version="1.0" encoding="utf-8"?>
<ds:datastoreItem xmlns:ds="http://schemas.openxmlformats.org/officeDocument/2006/customXml" ds:itemID="{11E3F2BC-09E9-4F30-AF4C-3F03AD69390C}">
  <ds:schemaRefs/>
</ds:datastoreItem>
</file>

<file path=customXml/itemProps56.xml><?xml version="1.0" encoding="utf-8"?>
<ds:datastoreItem xmlns:ds="http://schemas.openxmlformats.org/officeDocument/2006/customXml" ds:itemID="{17A7C54B-EAE3-41E7-9612-56D9020454CC}">
  <ds:schemaRefs/>
</ds:datastoreItem>
</file>

<file path=customXml/itemProps57.xml><?xml version="1.0" encoding="utf-8"?>
<ds:datastoreItem xmlns:ds="http://schemas.openxmlformats.org/officeDocument/2006/customXml" ds:itemID="{F0B27651-1B6E-446D-BC64-7780DC9EF99D}">
  <ds:schemaRefs/>
</ds:datastoreItem>
</file>

<file path=customXml/itemProps58.xml><?xml version="1.0" encoding="utf-8"?>
<ds:datastoreItem xmlns:ds="http://schemas.openxmlformats.org/officeDocument/2006/customXml" ds:itemID="{7BFFA8D6-50B6-4274-9D6F-54BBB5B8D9E0}">
  <ds:schemaRefs>
    <ds:schemaRef ds:uri="http://schemas.microsoft.com/DataMashup"/>
  </ds:schemaRefs>
</ds:datastoreItem>
</file>

<file path=customXml/itemProps59.xml><?xml version="1.0" encoding="utf-8"?>
<ds:datastoreItem xmlns:ds="http://schemas.openxmlformats.org/officeDocument/2006/customXml" ds:itemID="{FCC984D8-104B-4BF3-BD38-AFE7122B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AA0522AD-BE20-4B18-9595-E1A044A9ED54}">
  <ds:schemaRefs/>
</ds:datastoreItem>
</file>

<file path=customXml/itemProps60.xml><?xml version="1.0" encoding="utf-8"?>
<ds:datastoreItem xmlns:ds="http://schemas.openxmlformats.org/officeDocument/2006/customXml" ds:itemID="{43D04E78-F47F-401C-AB03-F258DEE74FC8}">
  <ds:schemaRefs/>
</ds:datastoreItem>
</file>

<file path=customXml/itemProps61.xml><?xml version="1.0" encoding="utf-8"?>
<ds:datastoreItem xmlns:ds="http://schemas.openxmlformats.org/officeDocument/2006/customXml" ds:itemID="{8961CFFC-A5B5-4A63-A1CD-59FEB2A8FD0B}">
  <ds:schemaRefs/>
</ds:datastoreItem>
</file>

<file path=customXml/itemProps62.xml><?xml version="1.0" encoding="utf-8"?>
<ds:datastoreItem xmlns:ds="http://schemas.openxmlformats.org/officeDocument/2006/customXml" ds:itemID="{A4B777C9-9D58-4134-94AF-07B04E2EEE7D}">
  <ds:schemaRefs/>
</ds:datastoreItem>
</file>

<file path=customXml/itemProps63.xml><?xml version="1.0" encoding="utf-8"?>
<ds:datastoreItem xmlns:ds="http://schemas.openxmlformats.org/officeDocument/2006/customXml" ds:itemID="{270608DF-7DED-4BFD-9D85-AD5D4C042397}">
  <ds:schemaRefs/>
</ds:datastoreItem>
</file>

<file path=customXml/itemProps64.xml><?xml version="1.0" encoding="utf-8"?>
<ds:datastoreItem xmlns:ds="http://schemas.openxmlformats.org/officeDocument/2006/customXml" ds:itemID="{1FABCF64-2DFD-49F6-A3AD-F7FDC55655C0}">
  <ds:schemaRefs/>
</ds:datastoreItem>
</file>

<file path=customXml/itemProps65.xml><?xml version="1.0" encoding="utf-8"?>
<ds:datastoreItem xmlns:ds="http://schemas.openxmlformats.org/officeDocument/2006/customXml" ds:itemID="{9C0096E7-B485-401E-8EDC-C39274B860C5}">
  <ds:schemaRefs/>
</ds:datastoreItem>
</file>

<file path=customXml/itemProps66.xml><?xml version="1.0" encoding="utf-8"?>
<ds:datastoreItem xmlns:ds="http://schemas.openxmlformats.org/officeDocument/2006/customXml" ds:itemID="{AD6E41F4-18A3-474E-9AEB-A766FA444FD0}">
  <ds:schemaRefs/>
</ds:datastoreItem>
</file>

<file path=customXml/itemProps67.xml><?xml version="1.0" encoding="utf-8"?>
<ds:datastoreItem xmlns:ds="http://schemas.openxmlformats.org/officeDocument/2006/customXml" ds:itemID="{CCD0AFFF-A4EB-423C-B0EE-219EA2A8BE52}">
  <ds:schemaRefs/>
</ds:datastoreItem>
</file>

<file path=customXml/itemProps68.xml><?xml version="1.0" encoding="utf-8"?>
<ds:datastoreItem xmlns:ds="http://schemas.openxmlformats.org/officeDocument/2006/customXml" ds:itemID="{750B7F86-6B03-4859-93F2-0776D807949E}">
  <ds:schemaRefs/>
</ds:datastoreItem>
</file>

<file path=customXml/itemProps69.xml><?xml version="1.0" encoding="utf-8"?>
<ds:datastoreItem xmlns:ds="http://schemas.openxmlformats.org/officeDocument/2006/customXml" ds:itemID="{018DC1E4-929C-44E5-975B-CEDC5003CDD5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B79A630A-77B0-4F47-AFE7-ECD7B515B8FA}">
  <ds:schemaRefs/>
</ds:datastoreItem>
</file>

<file path=customXml/itemProps70.xml><?xml version="1.0" encoding="utf-8"?>
<ds:datastoreItem xmlns:ds="http://schemas.openxmlformats.org/officeDocument/2006/customXml" ds:itemID="{69BCF8D3-8076-44A8-B21F-719B51FD5EEB}">
  <ds:schemaRefs/>
</ds:datastoreItem>
</file>

<file path=customXml/itemProps8.xml><?xml version="1.0" encoding="utf-8"?>
<ds:datastoreItem xmlns:ds="http://schemas.openxmlformats.org/officeDocument/2006/customXml" ds:itemID="{C192B197-F898-4319-B90B-93C65405C92C}">
  <ds:schemaRefs/>
</ds:datastoreItem>
</file>

<file path=customXml/itemProps9.xml><?xml version="1.0" encoding="utf-8"?>
<ds:datastoreItem xmlns:ds="http://schemas.openxmlformats.org/officeDocument/2006/customXml" ds:itemID="{DB4364A4-F84A-42C5-AF3D-DB3AB9BA681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19</vt:i4>
      </vt:variant>
    </vt:vector>
  </HeadingPairs>
  <TitlesOfParts>
    <vt:vector size="19" baseType="lpstr">
      <vt:lpstr>Índice</vt:lpstr>
      <vt:lpstr>Glossário</vt:lpstr>
      <vt:lpstr>Quadro 1</vt:lpstr>
      <vt:lpstr>Quadro 2</vt:lpstr>
      <vt:lpstr>Quadro 3</vt:lpstr>
      <vt:lpstr>Quadro 4</vt:lpstr>
      <vt:lpstr>Quadro 5 - Candidaturas</vt:lpstr>
      <vt:lpstr>Quadro 5 - Áreas</vt:lpstr>
      <vt:lpstr>Quadro 6 - Candidaturas</vt:lpstr>
      <vt:lpstr>Quadro 6 - Áreas</vt:lpstr>
      <vt:lpstr>Quadro 7 - Candidaturas</vt:lpstr>
      <vt:lpstr>Quadro 7 - Áreas</vt:lpstr>
      <vt:lpstr>Quadro 7 (2)</vt:lpstr>
      <vt:lpstr>Folha1</vt:lpstr>
      <vt:lpstr>Quadro 8 - Candidaturas</vt:lpstr>
      <vt:lpstr>Quadro 8 - Áreas</vt:lpstr>
      <vt:lpstr>Quadro 9</vt:lpstr>
      <vt:lpstr>Quadro 10</vt:lpstr>
      <vt:lpstr>Quadro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2024-10-09T14:13:41Z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