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50" documentId="8_{6D977844-E90B-46D3-8377-3A2E97A07834}" xr6:coauthVersionLast="47" xr6:coauthVersionMax="47" xr10:uidLastSave="{D78A0885-08C0-47C9-A5B3-DA1C56810A7F}"/>
  <bookViews>
    <workbookView xWindow="-120" yWindow="-120" windowWidth="29040" windowHeight="15720" xr2:uid="{8444109C-CC82-4B59-97A0-3ADE19E6374C}"/>
  </bookViews>
  <sheets>
    <sheet name="CalPags - RAA" sheetId="1" r:id="rId1"/>
  </sheets>
  <definedNames>
    <definedName name="_xlnm.Print_Area" localSheetId="0">'CalPags - RAA'!$B$1:$F$65</definedName>
    <definedName name="_xlnm.Print_Titles" localSheetId="0">'CalPags - RAA'!$1:$3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58" i="1"/>
  <c r="E52" i="1"/>
  <c r="E64" i="1" l="1"/>
  <c r="E42" i="1"/>
  <c r="E24" i="1"/>
  <c r="E53" i="1" l="1"/>
  <c r="E65" i="1" s="1"/>
</calcChain>
</file>

<file path=xl/sharedStrings.xml><?xml version="1.0" encoding="utf-8"?>
<sst xmlns="http://schemas.openxmlformats.org/spreadsheetml/2006/main" count="125" uniqueCount="51">
  <si>
    <t>CALENDÁRIO DE PAGAMENTOS - RAA</t>
  </si>
  <si>
    <t>CAMPANHA 2025</t>
  </si>
  <si>
    <t>AJUDA / APOIO</t>
  </si>
  <si>
    <t>Tipo de pagamento</t>
  </si>
  <si>
    <t>Pagamento efetuado a:</t>
  </si>
  <si>
    <t>Montante  
(mil euros)</t>
  </si>
  <si>
    <t xml:space="preserve">Nº Beneficiários </t>
  </si>
  <si>
    <t>OUTUBRO</t>
  </si>
  <si>
    <t>PRORURAL M2.4.1 Investimentos para a utilização sustentável de terras florestais - Prémio à perda de rendimento</t>
  </si>
  <si>
    <t>Adiantamento 85%</t>
  </si>
  <si>
    <t>PRORURAL+ M8 Investimentos no desenvolvimento das zonas florestais e na melhoria da viabilidade das florestas - Prémio à perda de rendimento e prémio à manutenção</t>
  </si>
  <si>
    <t>PRORURAL+ M13 Pagamentos relativos a zonas sujeitas a condicionantes naturais ou outras condicionantes específicas</t>
  </si>
  <si>
    <t>PRORURAL+ M15.1 Pagamento de compromissos silvoambientais e climáticos</t>
  </si>
  <si>
    <t>PEPAC E.10.2 Curraletas e lajidos da cultura da vinha</t>
  </si>
  <si>
    <t>PEPAC E.10.5 Manutenção da extensificação da produção pecuária</t>
  </si>
  <si>
    <t>PEPAC E.10.6 Proteção de raças autóctones</t>
  </si>
  <si>
    <t>PEPAC E.10.7 Compensações a zonas agrícolas incluídas nos planos de gestão das bacias hidrográficas</t>
  </si>
  <si>
    <t>PEPAC E.11.1 Compromissos Silvoambientais</t>
  </si>
  <si>
    <t>PEPAC E.13.1 Compensação em Áreas Florestais Natura 2000</t>
  </si>
  <si>
    <t xml:space="preserve">POSEI 1.1 Produções animais - Prémio à vaca aleitante </t>
  </si>
  <si>
    <t>Adiantamento 70%</t>
  </si>
  <si>
    <t>POSEI 1.2.1 Produções animais - Prémio ao abate de bovinos - 1º semestre</t>
  </si>
  <si>
    <t>POSEI 1.2.1 Produções animais - Prémio ao abate de bovinos - 1º semestre - componente nacional</t>
  </si>
  <si>
    <t xml:space="preserve">POSEI 1.4 Produções animais - Prémio à vaca leiteira </t>
  </si>
  <si>
    <t>POSEI 1.7 Produções animais - Prémio aos produtores de leite</t>
  </si>
  <si>
    <t>POSEI 1.7 Produções animais - Prémio aos produtores de leite | Suplemento - componente nacional</t>
  </si>
  <si>
    <t>POSEI 1.8.1 Produções animais - Ajuda ao transporte inter-ilhas de jovens bovinos - 1º semestre</t>
  </si>
  <si>
    <t xml:space="preserve">POSEI 2.4 Produções vegetais - Ajuda à produção de ananás </t>
  </si>
  <si>
    <t>OUTUBRO Total</t>
  </si>
  <si>
    <t>NOVEMBRO</t>
  </si>
  <si>
    <t>PEPAC E.10.1  Agricultura Biológica Conversão e Manutenção</t>
  </si>
  <si>
    <t>≤ 3</t>
  </si>
  <si>
    <t>PEPAC E.10.3 Conservação de pomares tradicionais dos Açores</t>
  </si>
  <si>
    <t>PEPAC E.10.4 Conservação de sebes vivas p/ a proteção de culturas hortofrutiflorícolas, plantas aromáticas e medicinais</t>
  </si>
  <si>
    <t>POSEI 1.5.1 Produções animais - Ajuda ao escoamento de jovens bovinos dos Açores  - 1º semestre</t>
  </si>
  <si>
    <t>NOVEMBRO Total</t>
  </si>
  <si>
    <t>2025 Total</t>
  </si>
  <si>
    <t>CAMPANHA 2025 Total</t>
  </si>
  <si>
    <t>DEZEMBRO</t>
  </si>
  <si>
    <t>DEZEMBRO Total</t>
  </si>
  <si>
    <t>Saldo</t>
  </si>
  <si>
    <t xml:space="preserve">POSEI 2.1 Produções vegetais - Ajuda aos produtores de culturas arvenses </t>
  </si>
  <si>
    <t>100%</t>
  </si>
  <si>
    <t>JANEIRO</t>
  </si>
  <si>
    <t>JANEIRO Total</t>
  </si>
  <si>
    <t xml:space="preserve">POSEI 2.2 Produções vegetais - Ajuda à produção de culturas tradicionais </t>
  </si>
  <si>
    <t>POSEI 2.6.1 Produções vegetais - Ajuda aos produtores de banana - 1º semestre</t>
  </si>
  <si>
    <t>FEVEREIRO</t>
  </si>
  <si>
    <t>FEVEREIRO Total</t>
  </si>
  <si>
    <t xml:space="preserve">POSEI 1.3 Produções animais - Prémio aos produtores de ovinos e caprinos </t>
  </si>
  <si>
    <t>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</si>
</sst>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_____;"/>
    <numFmt numFmtId="165" formatCode="[$-816]d/mmm/yy;@"/>
    <numFmt numFmtId="166" formatCode="#,##0.0"/>
    <numFmt numFmtId="167" formatCode="_-* #,##0.00\ _€_-;\-* #,##0.00\ _€_-;_-* &quot;-&quot;??\ _€_-;_-@_-"/>
    <numFmt numFmtId="168" formatCode="#,##0_ ;\-#,##0\ "/>
    <numFmt numFmtId="169" formatCode="_-* #,##0\ _€_-;\-* #,##0\ _€_-;_-* &quot;-&quot;??\ _€_-;_-@_-"/>
  </numFmts>
  <fonts count="15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Verdana"/>
      <family val="2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sz val="9"/>
      <name val="Verdana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9"/>
      <color rgb="FFD9D9D9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theme="4" tint="-0.249977111117893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7" fontId="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164" fontId="2" fillId="2" borderId="0" xfId="2" applyNumberFormat="1" applyFont="1" applyFill="1" applyAlignment="1">
      <alignment horizontal="left" vertical="center"/>
    </xf>
    <xf numFmtId="164" fontId="2" fillId="2" borderId="0" xfId="2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 vertical="center"/>
    </xf>
    <xf numFmtId="0" fontId="1" fillId="0" borderId="0" xfId="2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indent="1"/>
    </xf>
    <xf numFmtId="165" fontId="6" fillId="0" borderId="3" xfId="0" applyNumberFormat="1" applyFont="1" applyBorder="1" applyAlignment="1">
      <alignment horizontal="center" vertical="center"/>
    </xf>
    <xf numFmtId="3" fontId="6" fillId="5" borderId="3" xfId="0" applyNumberFormat="1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indent="1"/>
    </xf>
    <xf numFmtId="165" fontId="11" fillId="0" borderId="3" xfId="0" applyNumberFormat="1" applyFont="1" applyBorder="1" applyAlignment="1">
      <alignment horizontal="center" vertical="center"/>
    </xf>
    <xf numFmtId="3" fontId="11" fillId="5" borderId="3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2" fillId="0" borderId="0" xfId="0" applyFont="1"/>
    <xf numFmtId="0" fontId="9" fillId="6" borderId="5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3" fontId="13" fillId="6" borderId="7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" fontId="6" fillId="0" borderId="3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vertical="center"/>
    </xf>
    <xf numFmtId="0" fontId="14" fillId="7" borderId="2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vertical="center"/>
    </xf>
    <xf numFmtId="168" fontId="14" fillId="7" borderId="3" xfId="1" applyNumberFormat="1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169" fontId="1" fillId="0" borderId="0" xfId="1" applyNumberFormat="1" applyFont="1"/>
    <xf numFmtId="168" fontId="14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8" fillId="2" borderId="3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14" fillId="7" borderId="3" xfId="1" applyNumberFormat="1" applyFont="1" applyFill="1" applyBorder="1" applyAlignment="1">
      <alignment vertical="center"/>
    </xf>
    <xf numFmtId="3" fontId="8" fillId="7" borderId="4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EEFA7598-15FC-4A61-A756-9B337F16A858}"/>
    <cellStyle name="Vírgula" xfId="1" builtinId="3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5E26-B336-4BC8-882B-DE6393A6AD5E}">
  <dimension ref="A1:GT574"/>
  <sheetViews>
    <sheetView showGridLines="0" tabSelected="1" zoomScaleNormal="100" workbookViewId="0">
      <pane ySplit="3" topLeftCell="A54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2.5703125" style="9" customWidth="1"/>
    <col min="3" max="3" width="18.1406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  <col min="8" max="8" width="10.85546875" bestFit="1" customWidth="1"/>
  </cols>
  <sheetData>
    <row r="1" spans="2:202" s="3" customFormat="1" ht="21.75" customHeight="1" x14ac:dyDescent="0.2">
      <c r="B1" s="1" t="s">
        <v>0</v>
      </c>
      <c r="C1" s="1"/>
      <c r="D1" s="2"/>
      <c r="E1" s="2"/>
      <c r="F1" s="2" t="s">
        <v>1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9" customFormat="1" x14ac:dyDescent="0.2">
      <c r="B2" s="5"/>
      <c r="C2" s="6"/>
      <c r="D2" s="7"/>
      <c r="E2" s="7"/>
      <c r="F2" s="7"/>
      <c r="G2"/>
      <c r="H2"/>
      <c r="I2"/>
      <c r="J2"/>
      <c r="K2"/>
      <c r="L2" s="8"/>
    </row>
    <row r="3" spans="2:202" s="15" customFormat="1" ht="22.5" x14ac:dyDescent="0.2">
      <c r="B3" s="10" t="s">
        <v>2</v>
      </c>
      <c r="C3" s="11" t="s">
        <v>3</v>
      </c>
      <c r="D3" s="11" t="s">
        <v>4</v>
      </c>
      <c r="E3" s="12" t="s">
        <v>5</v>
      </c>
      <c r="F3" s="12" t="s">
        <v>6</v>
      </c>
      <c r="G3"/>
      <c r="H3" s="13"/>
      <c r="I3" s="13"/>
      <c r="J3" s="13"/>
      <c r="K3" s="13"/>
      <c r="L3" s="14"/>
      <c r="M3" s="14"/>
    </row>
    <row r="4" spans="2:202" s="9" customFormat="1" ht="15" x14ac:dyDescent="0.2">
      <c r="B4" s="16">
        <v>2025</v>
      </c>
      <c r="C4" s="17"/>
      <c r="D4" s="17"/>
      <c r="E4" s="17"/>
      <c r="F4" s="18"/>
      <c r="G4"/>
      <c r="H4" s="13"/>
      <c r="I4" s="13"/>
      <c r="J4" s="13"/>
      <c r="K4" s="13"/>
      <c r="L4" s="13"/>
      <c r="M4" s="13"/>
    </row>
    <row r="5" spans="2:202" s="9" customFormat="1" ht="12.75" customHeight="1" x14ac:dyDescent="0.2">
      <c r="B5" s="19" t="s">
        <v>7</v>
      </c>
      <c r="C5" s="20"/>
      <c r="D5" s="20"/>
      <c r="E5" s="20"/>
      <c r="F5" s="21"/>
      <c r="G5"/>
      <c r="H5" s="13"/>
      <c r="I5" s="13"/>
      <c r="J5" s="13"/>
      <c r="K5" s="13"/>
      <c r="L5" s="13"/>
      <c r="M5" s="13"/>
    </row>
    <row r="6" spans="2:202" s="9" customFormat="1" ht="24.75" customHeight="1" x14ac:dyDescent="0.2">
      <c r="B6" s="22" t="s">
        <v>8</v>
      </c>
      <c r="C6" s="23" t="s">
        <v>9</v>
      </c>
      <c r="D6" s="24">
        <v>45961</v>
      </c>
      <c r="E6" s="25">
        <v>53.780379999999994</v>
      </c>
      <c r="F6" s="26">
        <v>12</v>
      </c>
      <c r="G6"/>
      <c r="H6" s="13"/>
      <c r="I6" s="13"/>
      <c r="J6" s="13"/>
      <c r="K6" s="13"/>
      <c r="L6" s="13"/>
      <c r="M6" s="13"/>
    </row>
    <row r="7" spans="2:202" s="9" customFormat="1" ht="24.75" customHeight="1" x14ac:dyDescent="0.2">
      <c r="B7" s="22" t="s">
        <v>10</v>
      </c>
      <c r="C7" s="23" t="s">
        <v>9</v>
      </c>
      <c r="D7" s="24">
        <v>45961</v>
      </c>
      <c r="E7" s="25">
        <v>81.517589999999998</v>
      </c>
      <c r="F7" s="26">
        <v>27</v>
      </c>
      <c r="G7"/>
      <c r="H7" s="13"/>
      <c r="I7" s="13"/>
      <c r="J7" s="13"/>
      <c r="K7" s="13"/>
      <c r="L7" s="13"/>
      <c r="M7" s="13"/>
    </row>
    <row r="8" spans="2:202" s="9" customFormat="1" ht="24.75" customHeight="1" x14ac:dyDescent="0.2">
      <c r="B8" s="22" t="s">
        <v>11</v>
      </c>
      <c r="C8" s="23" t="s">
        <v>9</v>
      </c>
      <c r="D8" s="24">
        <v>45961</v>
      </c>
      <c r="E8" s="25">
        <v>13560.87077</v>
      </c>
      <c r="F8" s="26">
        <v>6762</v>
      </c>
      <c r="G8"/>
      <c r="H8" s="13"/>
      <c r="I8" s="13"/>
      <c r="J8" s="13"/>
      <c r="K8" s="13"/>
      <c r="L8" s="13"/>
      <c r="M8" s="13"/>
    </row>
    <row r="9" spans="2:202" s="9" customFormat="1" ht="24.75" customHeight="1" x14ac:dyDescent="0.2">
      <c r="B9" s="27" t="s">
        <v>12</v>
      </c>
      <c r="C9" s="28" t="s">
        <v>9</v>
      </c>
      <c r="D9" s="29">
        <v>45961</v>
      </c>
      <c r="E9" s="30">
        <v>115.6153</v>
      </c>
      <c r="F9" s="31">
        <v>9</v>
      </c>
      <c r="G9" s="32"/>
      <c r="H9" s="13"/>
      <c r="I9" s="13"/>
      <c r="J9" s="13"/>
      <c r="K9" s="13"/>
      <c r="L9" s="13"/>
      <c r="M9" s="13"/>
    </row>
    <row r="10" spans="2:202" s="9" customFormat="1" ht="24.75" customHeight="1" x14ac:dyDescent="0.2">
      <c r="B10" s="22" t="s">
        <v>13</v>
      </c>
      <c r="C10" s="23" t="s">
        <v>9</v>
      </c>
      <c r="D10" s="24">
        <v>45961</v>
      </c>
      <c r="E10" s="25">
        <v>717.59622999999999</v>
      </c>
      <c r="F10" s="26">
        <v>642</v>
      </c>
      <c r="G10"/>
      <c r="H10" s="13"/>
      <c r="I10" s="13"/>
      <c r="J10" s="13"/>
      <c r="K10" s="13"/>
      <c r="L10" s="13"/>
      <c r="M10" s="13"/>
    </row>
    <row r="11" spans="2:202" s="9" customFormat="1" ht="24.75" customHeight="1" x14ac:dyDescent="0.2">
      <c r="B11" s="22" t="s">
        <v>14</v>
      </c>
      <c r="C11" s="23" t="s">
        <v>9</v>
      </c>
      <c r="D11" s="24">
        <v>45961</v>
      </c>
      <c r="E11" s="25">
        <v>6863.8813999999993</v>
      </c>
      <c r="F11" s="26">
        <v>1395</v>
      </c>
      <c r="G11"/>
      <c r="H11" s="13"/>
      <c r="I11" s="13"/>
      <c r="J11" s="13"/>
      <c r="K11" s="13"/>
      <c r="L11" s="13"/>
      <c r="M11" s="13"/>
    </row>
    <row r="12" spans="2:202" s="9" customFormat="1" ht="24.75" customHeight="1" x14ac:dyDescent="0.2">
      <c r="B12" s="22" t="s">
        <v>15</v>
      </c>
      <c r="C12" s="23" t="s">
        <v>9</v>
      </c>
      <c r="D12" s="24">
        <v>45961</v>
      </c>
      <c r="E12" s="25">
        <v>302.95699999999999</v>
      </c>
      <c r="F12" s="26">
        <v>164</v>
      </c>
      <c r="G12"/>
      <c r="H12" s="13"/>
      <c r="I12" s="13"/>
      <c r="J12" s="13"/>
      <c r="K12" s="13"/>
      <c r="L12" s="13"/>
      <c r="M12" s="13"/>
    </row>
    <row r="13" spans="2:202" s="9" customFormat="1" ht="24.75" customHeight="1" x14ac:dyDescent="0.2">
      <c r="B13" s="22" t="s">
        <v>16</v>
      </c>
      <c r="C13" s="23" t="s">
        <v>9</v>
      </c>
      <c r="D13" s="24">
        <v>45961</v>
      </c>
      <c r="E13" s="25">
        <v>154.4076</v>
      </c>
      <c r="F13" s="26">
        <v>4</v>
      </c>
      <c r="G13"/>
      <c r="H13" s="13"/>
      <c r="I13" s="13"/>
      <c r="J13" s="13"/>
      <c r="K13" s="13"/>
      <c r="L13" s="13"/>
      <c r="M13" s="13"/>
    </row>
    <row r="14" spans="2:202" s="9" customFormat="1" ht="24.75" customHeight="1" x14ac:dyDescent="0.2">
      <c r="B14" s="27" t="s">
        <v>17</v>
      </c>
      <c r="C14" s="28" t="s">
        <v>9</v>
      </c>
      <c r="D14" s="29">
        <v>45961</v>
      </c>
      <c r="E14" s="30">
        <v>209.53715</v>
      </c>
      <c r="F14" s="31">
        <v>43</v>
      </c>
      <c r="G14" s="32"/>
      <c r="H14" s="13"/>
      <c r="I14" s="13"/>
      <c r="J14" s="13"/>
      <c r="K14" s="13"/>
      <c r="L14" s="13"/>
      <c r="M14" s="13"/>
    </row>
    <row r="15" spans="2:202" s="9" customFormat="1" ht="22.5" customHeight="1" x14ac:dyDescent="0.2">
      <c r="B15" s="27" t="s">
        <v>18</v>
      </c>
      <c r="C15" s="28" t="s">
        <v>9</v>
      </c>
      <c r="D15" s="29">
        <v>45961</v>
      </c>
      <c r="E15" s="30">
        <v>135.12535</v>
      </c>
      <c r="F15" s="31">
        <v>18</v>
      </c>
      <c r="G15" s="32"/>
      <c r="H15" s="13"/>
      <c r="I15" s="13"/>
      <c r="J15" s="13"/>
      <c r="K15" s="13"/>
      <c r="L15" s="13"/>
      <c r="M15" s="13"/>
    </row>
    <row r="16" spans="2:202" s="9" customFormat="1" ht="22.5" customHeight="1" x14ac:dyDescent="0.2">
      <c r="B16" s="22" t="s">
        <v>19</v>
      </c>
      <c r="C16" s="23" t="s">
        <v>20</v>
      </c>
      <c r="D16" s="24">
        <v>45961</v>
      </c>
      <c r="E16" s="25">
        <v>7930.8108600000005</v>
      </c>
      <c r="F16" s="26">
        <v>2074</v>
      </c>
      <c r="G16"/>
      <c r="H16" s="13"/>
      <c r="I16" s="13"/>
      <c r="J16" s="13"/>
      <c r="K16" s="13"/>
      <c r="L16" s="13"/>
      <c r="M16" s="13"/>
    </row>
    <row r="17" spans="2:13" s="9" customFormat="1" ht="22.5" customHeight="1" x14ac:dyDescent="0.2">
      <c r="B17" s="22" t="s">
        <v>21</v>
      </c>
      <c r="C17" s="23" t="s">
        <v>20</v>
      </c>
      <c r="D17" s="24">
        <v>45961</v>
      </c>
      <c r="E17" s="25">
        <v>4130.4346999999998</v>
      </c>
      <c r="F17" s="26">
        <v>4451</v>
      </c>
      <c r="G17"/>
      <c r="H17" s="13"/>
      <c r="I17" s="13"/>
      <c r="J17" s="13"/>
      <c r="K17" s="13"/>
      <c r="L17" s="13"/>
      <c r="M17" s="13"/>
    </row>
    <row r="18" spans="2:13" s="9" customFormat="1" ht="22.5" customHeight="1" x14ac:dyDescent="0.2">
      <c r="B18" s="22" t="s">
        <v>22</v>
      </c>
      <c r="C18" s="23" t="s">
        <v>20</v>
      </c>
      <c r="D18" s="24">
        <v>45961</v>
      </c>
      <c r="E18" s="25">
        <v>969.21356000000003</v>
      </c>
      <c r="F18" s="26">
        <v>824</v>
      </c>
      <c r="G18"/>
      <c r="H18" s="13"/>
      <c r="I18" s="13"/>
      <c r="J18" s="13"/>
      <c r="K18" s="13"/>
      <c r="L18" s="13"/>
      <c r="M18" s="13"/>
    </row>
    <row r="19" spans="2:13" s="9" customFormat="1" ht="22.5" customHeight="1" x14ac:dyDescent="0.2">
      <c r="B19" s="22" t="s">
        <v>23</v>
      </c>
      <c r="C19" s="23" t="s">
        <v>20</v>
      </c>
      <c r="D19" s="24">
        <v>45961</v>
      </c>
      <c r="E19" s="25">
        <v>8595.5006999999987</v>
      </c>
      <c r="F19" s="26">
        <v>2051</v>
      </c>
      <c r="G19"/>
      <c r="H19" s="13"/>
      <c r="I19" s="13"/>
      <c r="J19" s="13"/>
      <c r="K19" s="13"/>
      <c r="L19" s="13"/>
      <c r="M19" s="13"/>
    </row>
    <row r="20" spans="2:13" s="9" customFormat="1" ht="22.5" customHeight="1" x14ac:dyDescent="0.2">
      <c r="B20" s="22" t="s">
        <v>24</v>
      </c>
      <c r="C20" s="23" t="s">
        <v>20</v>
      </c>
      <c r="D20" s="24">
        <v>45961</v>
      </c>
      <c r="E20" s="25">
        <v>16017.52952</v>
      </c>
      <c r="F20" s="26">
        <v>2101</v>
      </c>
      <c r="G20"/>
      <c r="H20" s="13"/>
      <c r="I20" s="13"/>
      <c r="J20" s="13"/>
      <c r="K20" s="13"/>
      <c r="L20" s="13"/>
      <c r="M20" s="13"/>
    </row>
    <row r="21" spans="2:13" s="9" customFormat="1" ht="22.5" customHeight="1" x14ac:dyDescent="0.2">
      <c r="B21" s="22" t="s">
        <v>25</v>
      </c>
      <c r="C21" s="23" t="s">
        <v>20</v>
      </c>
      <c r="D21" s="24">
        <v>45961</v>
      </c>
      <c r="E21" s="25">
        <v>2808.4688900000001</v>
      </c>
      <c r="F21" s="26">
        <v>2086</v>
      </c>
      <c r="G21"/>
      <c r="H21" s="13"/>
      <c r="I21" s="13"/>
      <c r="J21" s="13"/>
      <c r="K21" s="13"/>
      <c r="L21" s="13"/>
      <c r="M21" s="13"/>
    </row>
    <row r="22" spans="2:13" s="9" customFormat="1" ht="22.5" customHeight="1" x14ac:dyDescent="0.2">
      <c r="B22" s="22" t="s">
        <v>26</v>
      </c>
      <c r="C22" s="23" t="s">
        <v>20</v>
      </c>
      <c r="D22" s="24">
        <v>45961</v>
      </c>
      <c r="E22" s="25">
        <v>29.715</v>
      </c>
      <c r="F22" s="26">
        <v>87</v>
      </c>
      <c r="G22"/>
      <c r="H22" s="13"/>
      <c r="I22" s="13"/>
      <c r="J22" s="13"/>
      <c r="K22" s="13"/>
      <c r="L22" s="13"/>
      <c r="M22" s="13"/>
    </row>
    <row r="23" spans="2:13" s="9" customFormat="1" ht="22.5" customHeight="1" x14ac:dyDescent="0.2">
      <c r="B23" s="22" t="s">
        <v>27</v>
      </c>
      <c r="C23" s="23" t="s">
        <v>20</v>
      </c>
      <c r="D23" s="24">
        <v>45961</v>
      </c>
      <c r="E23" s="25">
        <v>2195.5007300000002</v>
      </c>
      <c r="F23" s="26">
        <v>195</v>
      </c>
      <c r="G23"/>
      <c r="H23" s="13"/>
      <c r="I23" s="13"/>
      <c r="J23" s="13"/>
      <c r="K23" s="13"/>
      <c r="L23" s="13"/>
      <c r="M23" s="13"/>
    </row>
    <row r="24" spans="2:13" s="9" customFormat="1" ht="19.5" customHeight="1" x14ac:dyDescent="0.2">
      <c r="B24" s="33" t="s">
        <v>28</v>
      </c>
      <c r="C24" s="34"/>
      <c r="D24" s="34"/>
      <c r="E24" s="35">
        <f>SUM(E6:E23)</f>
        <v>64872.462729999985</v>
      </c>
      <c r="F24" s="36"/>
      <c r="G24"/>
      <c r="H24" s="13"/>
      <c r="I24" s="13"/>
      <c r="J24" s="13"/>
      <c r="K24" s="13"/>
      <c r="L24" s="13"/>
      <c r="M24" s="13"/>
    </row>
    <row r="25" spans="2:13" s="9" customFormat="1" ht="12.75" customHeight="1" x14ac:dyDescent="0.2">
      <c r="B25" s="19" t="s">
        <v>29</v>
      </c>
      <c r="C25" s="20"/>
      <c r="D25" s="20"/>
      <c r="E25" s="37"/>
      <c r="F25" s="38"/>
      <c r="G25"/>
      <c r="H25" s="13"/>
      <c r="I25" s="13"/>
      <c r="J25" s="13"/>
      <c r="K25" s="13"/>
      <c r="L25" s="13"/>
      <c r="M25" s="13"/>
    </row>
    <row r="26" spans="2:13" s="9" customFormat="1" ht="24.75" customHeight="1" x14ac:dyDescent="0.2">
      <c r="B26" s="22" t="s">
        <v>11</v>
      </c>
      <c r="C26" s="39" t="s">
        <v>9</v>
      </c>
      <c r="D26" s="24">
        <v>45989</v>
      </c>
      <c r="E26" s="40">
        <v>16.821860000000001</v>
      </c>
      <c r="F26" s="41">
        <v>6</v>
      </c>
      <c r="G26"/>
      <c r="H26" s="13"/>
      <c r="I26" s="13"/>
      <c r="J26" s="13"/>
      <c r="K26" s="13"/>
      <c r="L26" s="13"/>
      <c r="M26" s="13"/>
    </row>
    <row r="27" spans="2:13" s="9" customFormat="1" ht="22.5" customHeight="1" x14ac:dyDescent="0.2">
      <c r="B27" s="22" t="s">
        <v>30</v>
      </c>
      <c r="C27" s="39" t="s">
        <v>9</v>
      </c>
      <c r="D27" s="24">
        <v>45989</v>
      </c>
      <c r="E27" s="40">
        <v>1293.3569299999999</v>
      </c>
      <c r="F27" s="41">
        <v>174</v>
      </c>
      <c r="G27"/>
      <c r="H27" s="13"/>
      <c r="I27" s="13"/>
      <c r="J27" s="13"/>
      <c r="K27" s="13"/>
      <c r="L27" s="13"/>
      <c r="M27" s="13"/>
    </row>
    <row r="28" spans="2:13" s="9" customFormat="1" ht="22.5" customHeight="1" x14ac:dyDescent="0.2">
      <c r="B28" s="22" t="s">
        <v>13</v>
      </c>
      <c r="C28" s="39" t="s">
        <v>9</v>
      </c>
      <c r="D28" s="24">
        <v>45989</v>
      </c>
      <c r="E28" s="40">
        <v>16.401599999999998</v>
      </c>
      <c r="F28" s="41" t="s">
        <v>31</v>
      </c>
      <c r="G28"/>
      <c r="H28" s="13"/>
      <c r="I28" s="13"/>
      <c r="J28" s="13"/>
      <c r="K28" s="13"/>
      <c r="L28" s="13"/>
      <c r="M28" s="13"/>
    </row>
    <row r="29" spans="2:13" s="9" customFormat="1" ht="22.5" customHeight="1" x14ac:dyDescent="0.2">
      <c r="B29" s="22" t="s">
        <v>32</v>
      </c>
      <c r="C29" s="39" t="s">
        <v>9</v>
      </c>
      <c r="D29" s="24">
        <v>45989</v>
      </c>
      <c r="E29" s="40">
        <v>308.92942999999997</v>
      </c>
      <c r="F29" s="41">
        <v>570</v>
      </c>
      <c r="G29"/>
      <c r="H29" s="13"/>
      <c r="I29" s="13"/>
      <c r="J29" s="13"/>
      <c r="K29" s="13"/>
      <c r="L29" s="13"/>
      <c r="M29" s="13"/>
    </row>
    <row r="30" spans="2:13" s="9" customFormat="1" ht="24.75" customHeight="1" x14ac:dyDescent="0.2">
      <c r="B30" s="22" t="s">
        <v>33</v>
      </c>
      <c r="C30" s="39" t="s">
        <v>9</v>
      </c>
      <c r="D30" s="24">
        <v>45989</v>
      </c>
      <c r="E30" s="40">
        <v>50.93732</v>
      </c>
      <c r="F30" s="41">
        <v>111</v>
      </c>
      <c r="G30"/>
      <c r="H30" s="13"/>
      <c r="I30" s="13"/>
      <c r="J30" s="13"/>
      <c r="K30" s="13"/>
      <c r="L30" s="13"/>
      <c r="M30" s="13"/>
    </row>
    <row r="31" spans="2:13" s="9" customFormat="1" ht="22.5" customHeight="1" x14ac:dyDescent="0.2">
      <c r="B31" s="22" t="s">
        <v>14</v>
      </c>
      <c r="C31" s="39" t="s">
        <v>9</v>
      </c>
      <c r="D31" s="24">
        <v>45989</v>
      </c>
      <c r="E31" s="40">
        <v>15.44102</v>
      </c>
      <c r="F31" s="41" t="s">
        <v>31</v>
      </c>
      <c r="G31"/>
      <c r="H31" s="13"/>
      <c r="I31" s="13"/>
      <c r="J31" s="13"/>
      <c r="K31" s="13"/>
      <c r="L31" s="13"/>
      <c r="M31" s="13"/>
    </row>
    <row r="32" spans="2:13" s="9" customFormat="1" ht="22.5" customHeight="1" x14ac:dyDescent="0.2">
      <c r="B32" s="22" t="s">
        <v>15</v>
      </c>
      <c r="C32" s="39" t="s">
        <v>9</v>
      </c>
      <c r="D32" s="24">
        <v>45989</v>
      </c>
      <c r="E32" s="42">
        <v>0.42499999999999999</v>
      </c>
      <c r="F32" s="41" t="s">
        <v>31</v>
      </c>
      <c r="G32"/>
      <c r="H32" s="13"/>
      <c r="I32" s="13"/>
      <c r="J32" s="13"/>
      <c r="K32" s="13"/>
      <c r="L32" s="13"/>
      <c r="M32" s="13"/>
    </row>
    <row r="33" spans="2:13" s="9" customFormat="1" ht="22.5" customHeight="1" x14ac:dyDescent="0.2">
      <c r="B33" s="22" t="s">
        <v>19</v>
      </c>
      <c r="C33" s="39" t="s">
        <v>20</v>
      </c>
      <c r="D33" s="24">
        <v>45989</v>
      </c>
      <c r="E33" s="42">
        <v>0.63</v>
      </c>
      <c r="F33" s="41" t="s">
        <v>31</v>
      </c>
      <c r="G33"/>
      <c r="H33" s="13"/>
      <c r="I33" s="13"/>
      <c r="J33" s="13"/>
      <c r="K33" s="13"/>
      <c r="L33" s="13"/>
      <c r="M33" s="13"/>
    </row>
    <row r="34" spans="2:13" s="9" customFormat="1" ht="22.5" customHeight="1" x14ac:dyDescent="0.2">
      <c r="B34" s="22" t="s">
        <v>21</v>
      </c>
      <c r="C34" s="39" t="s">
        <v>20</v>
      </c>
      <c r="D34" s="24">
        <v>45989</v>
      </c>
      <c r="E34" s="40">
        <v>3.24268</v>
      </c>
      <c r="F34" s="41">
        <v>8</v>
      </c>
      <c r="G34"/>
      <c r="H34" s="13"/>
      <c r="I34" s="13"/>
      <c r="J34" s="13"/>
      <c r="K34" s="13"/>
      <c r="L34" s="13"/>
      <c r="M34" s="13"/>
    </row>
    <row r="35" spans="2:13" s="9" customFormat="1" ht="22.5" customHeight="1" x14ac:dyDescent="0.2">
      <c r="B35" s="22" t="s">
        <v>22</v>
      </c>
      <c r="C35" s="39" t="s">
        <v>20</v>
      </c>
      <c r="D35" s="24">
        <v>45989</v>
      </c>
      <c r="E35" s="42">
        <v>0.16632</v>
      </c>
      <c r="F35" s="41" t="s">
        <v>31</v>
      </c>
      <c r="G35"/>
      <c r="H35" s="13"/>
      <c r="I35" s="13"/>
      <c r="J35" s="13"/>
      <c r="K35" s="13"/>
      <c r="L35" s="13"/>
      <c r="M35" s="13"/>
    </row>
    <row r="36" spans="2:13" s="9" customFormat="1" ht="22.5" customHeight="1" x14ac:dyDescent="0.2">
      <c r="B36" s="22" t="s">
        <v>23</v>
      </c>
      <c r="C36" s="39" t="s">
        <v>20</v>
      </c>
      <c r="D36" s="24">
        <v>45989</v>
      </c>
      <c r="E36" s="40">
        <v>7.1924999999999999</v>
      </c>
      <c r="F36" s="41" t="s">
        <v>31</v>
      </c>
      <c r="G36"/>
      <c r="H36" s="13"/>
      <c r="I36" s="13"/>
      <c r="J36" s="13"/>
      <c r="K36" s="13"/>
      <c r="L36" s="13"/>
      <c r="M36" s="13"/>
    </row>
    <row r="37" spans="2:13" s="9" customFormat="1" ht="24.75" customHeight="1" x14ac:dyDescent="0.2">
      <c r="B37" s="22" t="s">
        <v>34</v>
      </c>
      <c r="C37" s="39" t="s">
        <v>20</v>
      </c>
      <c r="D37" s="24">
        <v>45989</v>
      </c>
      <c r="E37" s="40">
        <v>257.52524</v>
      </c>
      <c r="F37" s="41">
        <v>595</v>
      </c>
      <c r="G37"/>
      <c r="H37" s="13"/>
      <c r="I37" s="13"/>
      <c r="J37" s="13"/>
      <c r="K37" s="13"/>
      <c r="L37" s="13"/>
      <c r="M37" s="13"/>
    </row>
    <row r="38" spans="2:13" s="9" customFormat="1" ht="22.5" customHeight="1" x14ac:dyDescent="0.2">
      <c r="B38" s="22" t="s">
        <v>24</v>
      </c>
      <c r="C38" s="39" t="s">
        <v>20</v>
      </c>
      <c r="D38" s="24">
        <v>45989</v>
      </c>
      <c r="E38" s="40">
        <v>11.729709999999999</v>
      </c>
      <c r="F38" s="41" t="s">
        <v>31</v>
      </c>
      <c r="G38"/>
      <c r="H38" s="13"/>
      <c r="I38" s="13"/>
      <c r="J38" s="13"/>
      <c r="K38" s="13"/>
      <c r="L38" s="13"/>
      <c r="M38" s="13"/>
    </row>
    <row r="39" spans="2:13" s="9" customFormat="1" ht="22.5" customHeight="1" x14ac:dyDescent="0.2">
      <c r="B39" s="22" t="s">
        <v>25</v>
      </c>
      <c r="C39" s="39" t="s">
        <v>20</v>
      </c>
      <c r="D39" s="24">
        <v>45989</v>
      </c>
      <c r="E39" s="40">
        <v>1.3856700000000002</v>
      </c>
      <c r="F39" s="41" t="s">
        <v>31</v>
      </c>
      <c r="G39"/>
      <c r="H39" s="13"/>
      <c r="I39" s="13"/>
      <c r="J39" s="13"/>
      <c r="K39" s="13"/>
      <c r="L39" s="13"/>
      <c r="M39" s="13"/>
    </row>
    <row r="40" spans="2:13" s="9" customFormat="1" ht="22.5" customHeight="1" x14ac:dyDescent="0.2">
      <c r="B40" s="22" t="s">
        <v>26</v>
      </c>
      <c r="C40" s="39" t="s">
        <v>20</v>
      </c>
      <c r="D40" s="24">
        <v>45989</v>
      </c>
      <c r="E40" s="40">
        <v>2.3450000000000002</v>
      </c>
      <c r="F40" s="41">
        <v>13</v>
      </c>
      <c r="G40"/>
      <c r="H40" s="13"/>
      <c r="I40" s="13"/>
      <c r="J40" s="13"/>
      <c r="K40" s="13"/>
      <c r="L40" s="13"/>
      <c r="M40" s="13"/>
    </row>
    <row r="41" spans="2:13" s="9" customFormat="1" ht="22.5" customHeight="1" x14ac:dyDescent="0.2">
      <c r="B41" s="22" t="s">
        <v>27</v>
      </c>
      <c r="C41" s="39" t="s">
        <v>20</v>
      </c>
      <c r="D41" s="24">
        <v>45989</v>
      </c>
      <c r="E41" s="40">
        <v>11.5878</v>
      </c>
      <c r="F41" s="41" t="s">
        <v>31</v>
      </c>
      <c r="G41"/>
      <c r="H41" s="13"/>
      <c r="I41" s="13"/>
      <c r="J41" s="13"/>
      <c r="K41" s="13"/>
      <c r="L41" s="13"/>
      <c r="M41" s="13"/>
    </row>
    <row r="42" spans="2:13" s="9" customFormat="1" ht="19.5" customHeight="1" x14ac:dyDescent="0.2">
      <c r="B42" s="33" t="s">
        <v>35</v>
      </c>
      <c r="C42" s="34"/>
      <c r="D42" s="34"/>
      <c r="E42" s="35">
        <f>SUM(E26:E41)</f>
        <v>1998.11808</v>
      </c>
      <c r="F42" s="36"/>
      <c r="G42"/>
      <c r="H42" s="13"/>
      <c r="I42" s="13"/>
      <c r="J42" s="13"/>
      <c r="K42" s="13"/>
      <c r="L42" s="13"/>
      <c r="M42" s="13"/>
    </row>
    <row r="43" spans="2:13" s="9" customFormat="1" ht="12.75" customHeight="1" x14ac:dyDescent="0.2">
      <c r="B43" s="19" t="s">
        <v>38</v>
      </c>
      <c r="C43" s="20"/>
      <c r="D43" s="20"/>
      <c r="E43" s="37"/>
      <c r="F43" s="38"/>
      <c r="G43"/>
      <c r="H43" s="13"/>
      <c r="I43" s="13"/>
      <c r="J43" s="13"/>
      <c r="K43" s="13"/>
      <c r="L43" s="13"/>
      <c r="M43" s="13"/>
    </row>
    <row r="44" spans="2:13" s="9" customFormat="1" ht="24.75" customHeight="1" x14ac:dyDescent="0.2">
      <c r="B44" s="22" t="s">
        <v>11</v>
      </c>
      <c r="C44" s="39" t="s">
        <v>40</v>
      </c>
      <c r="D44" s="24">
        <v>46021</v>
      </c>
      <c r="E44" s="40">
        <v>2390.3934300000001</v>
      </c>
      <c r="F44" s="41">
        <v>6741</v>
      </c>
      <c r="G44"/>
      <c r="H44" s="13"/>
      <c r="I44" s="13"/>
      <c r="J44" s="13"/>
      <c r="K44" s="13"/>
      <c r="L44" s="13"/>
      <c r="M44" s="13"/>
    </row>
    <row r="45" spans="2:13" s="9" customFormat="1" ht="22.5" customHeight="1" x14ac:dyDescent="0.2">
      <c r="B45" s="22" t="s">
        <v>19</v>
      </c>
      <c r="C45" s="39" t="s">
        <v>40</v>
      </c>
      <c r="D45" s="24">
        <v>46021</v>
      </c>
      <c r="E45" s="40">
        <v>3426.56106</v>
      </c>
      <c r="F45" s="41">
        <v>2083</v>
      </c>
      <c r="G45"/>
      <c r="H45" s="13"/>
      <c r="I45" s="13"/>
      <c r="J45" s="13"/>
      <c r="K45" s="13"/>
      <c r="L45" s="13"/>
      <c r="M45" s="13"/>
    </row>
    <row r="46" spans="2:13" s="9" customFormat="1" ht="22.5" customHeight="1" x14ac:dyDescent="0.2">
      <c r="B46" s="22" t="s">
        <v>21</v>
      </c>
      <c r="C46" s="39" t="s">
        <v>40</v>
      </c>
      <c r="D46" s="24">
        <v>46021</v>
      </c>
      <c r="E46" s="40">
        <v>1773.10718</v>
      </c>
      <c r="F46" s="41">
        <v>4459</v>
      </c>
      <c r="G46"/>
      <c r="H46" s="13"/>
      <c r="I46" s="13"/>
      <c r="J46" s="13"/>
      <c r="K46" s="13"/>
      <c r="L46" s="13"/>
      <c r="M46" s="13"/>
    </row>
    <row r="47" spans="2:13" s="9" customFormat="1" ht="22.5" customHeight="1" x14ac:dyDescent="0.2">
      <c r="B47" s="22" t="s">
        <v>22</v>
      </c>
      <c r="C47" s="39" t="s">
        <v>40</v>
      </c>
      <c r="D47" s="24">
        <v>46021</v>
      </c>
      <c r="E47" s="40">
        <v>415.78059999999999</v>
      </c>
      <c r="F47" s="41">
        <v>825</v>
      </c>
      <c r="G47"/>
      <c r="H47" s="13"/>
      <c r="I47" s="13"/>
      <c r="J47" s="13"/>
      <c r="K47" s="13"/>
      <c r="L47" s="13"/>
      <c r="M47" s="13"/>
    </row>
    <row r="48" spans="2:13" s="9" customFormat="1" ht="22.5" customHeight="1" x14ac:dyDescent="0.2">
      <c r="B48" s="22" t="s">
        <v>23</v>
      </c>
      <c r="C48" s="39" t="s">
        <v>40</v>
      </c>
      <c r="D48" s="24">
        <v>46021</v>
      </c>
      <c r="E48" s="40">
        <v>3703.48819</v>
      </c>
      <c r="F48" s="41">
        <v>2073</v>
      </c>
      <c r="G48"/>
      <c r="H48" s="13"/>
      <c r="I48" s="13"/>
      <c r="J48" s="13"/>
      <c r="K48" s="13"/>
      <c r="L48" s="13"/>
      <c r="M48" s="13"/>
    </row>
    <row r="49" spans="2:13" s="9" customFormat="1" ht="22.5" customHeight="1" x14ac:dyDescent="0.2">
      <c r="B49" s="22" t="s">
        <v>24</v>
      </c>
      <c r="C49" s="39" t="s">
        <v>40</v>
      </c>
      <c r="D49" s="24">
        <v>46021</v>
      </c>
      <c r="E49" s="40">
        <v>6907.77837</v>
      </c>
      <c r="F49" s="41">
        <v>2115</v>
      </c>
      <c r="G49"/>
      <c r="H49" s="13"/>
      <c r="I49" s="13"/>
      <c r="J49" s="13"/>
      <c r="K49" s="13"/>
      <c r="L49" s="13"/>
      <c r="M49" s="13"/>
    </row>
    <row r="50" spans="2:13" s="9" customFormat="1" ht="22.5" customHeight="1" x14ac:dyDescent="0.2">
      <c r="B50" s="22" t="s">
        <v>25</v>
      </c>
      <c r="C50" s="39" t="s">
        <v>40</v>
      </c>
      <c r="D50" s="24">
        <v>46021</v>
      </c>
      <c r="E50" s="40">
        <v>1210.4875400000001</v>
      </c>
      <c r="F50" s="41">
        <v>2101</v>
      </c>
      <c r="G50"/>
      <c r="H50" s="13"/>
      <c r="I50" s="13"/>
      <c r="J50" s="13"/>
      <c r="K50" s="13"/>
      <c r="L50" s="13"/>
      <c r="M50" s="13"/>
    </row>
    <row r="51" spans="2:13" s="9" customFormat="1" ht="22.5" customHeight="1" x14ac:dyDescent="0.2">
      <c r="B51" s="22" t="s">
        <v>41</v>
      </c>
      <c r="C51" s="39" t="s">
        <v>42</v>
      </c>
      <c r="D51" s="24">
        <v>46021</v>
      </c>
      <c r="E51" s="40">
        <v>7236.4308700000001</v>
      </c>
      <c r="F51" s="41">
        <v>2946</v>
      </c>
      <c r="G51"/>
      <c r="H51" s="13"/>
      <c r="I51" s="13"/>
      <c r="J51" s="13"/>
      <c r="K51" s="13"/>
      <c r="L51" s="13"/>
      <c r="M51" s="13"/>
    </row>
    <row r="52" spans="2:13" s="9" customFormat="1" ht="19.5" customHeight="1" x14ac:dyDescent="0.2">
      <c r="B52" s="33" t="s">
        <v>39</v>
      </c>
      <c r="C52" s="34"/>
      <c r="D52" s="34"/>
      <c r="E52" s="35">
        <f>SUM(E44:E51)</f>
        <v>27064.027239999999</v>
      </c>
      <c r="F52" s="36"/>
      <c r="G52"/>
      <c r="H52" s="13"/>
      <c r="I52" s="13"/>
      <c r="J52" s="13"/>
      <c r="K52" s="13"/>
      <c r="L52" s="13"/>
      <c r="M52" s="13"/>
    </row>
    <row r="53" spans="2:13" s="9" customFormat="1" ht="19.5" customHeight="1" x14ac:dyDescent="0.2">
      <c r="B53" s="43" t="s">
        <v>36</v>
      </c>
      <c r="C53" s="44"/>
      <c r="D53" s="44"/>
      <c r="E53" s="45">
        <f>+E24+E42+E52</f>
        <v>93934.608049999981</v>
      </c>
      <c r="F53" s="46"/>
      <c r="G53"/>
      <c r="H53" s="47"/>
      <c r="I53" s="13"/>
      <c r="J53" s="13"/>
      <c r="K53" s="13"/>
      <c r="L53" s="13"/>
      <c r="M53" s="13"/>
    </row>
    <row r="54" spans="2:13" s="9" customFormat="1" ht="15" x14ac:dyDescent="0.2">
      <c r="B54" s="16">
        <v>2026</v>
      </c>
      <c r="C54" s="17"/>
      <c r="D54" s="17"/>
      <c r="E54" s="50"/>
      <c r="F54" s="51"/>
      <c r="G54"/>
      <c r="H54" s="13"/>
      <c r="I54" s="13"/>
      <c r="J54" s="13"/>
      <c r="K54" s="13"/>
      <c r="L54" s="13"/>
      <c r="M54" s="13"/>
    </row>
    <row r="55" spans="2:13" s="9" customFormat="1" ht="12.75" customHeight="1" x14ac:dyDescent="0.2">
      <c r="B55" s="19" t="s">
        <v>43</v>
      </c>
      <c r="C55" s="20"/>
      <c r="D55" s="20"/>
      <c r="E55" s="37"/>
      <c r="F55" s="38"/>
      <c r="G55"/>
      <c r="H55" s="13"/>
      <c r="I55" s="13"/>
      <c r="J55" s="13"/>
      <c r="K55" s="13"/>
      <c r="L55" s="13"/>
      <c r="M55" s="13"/>
    </row>
    <row r="56" spans="2:13" s="9" customFormat="1" ht="21.75" customHeight="1" x14ac:dyDescent="0.2">
      <c r="B56" s="22" t="s">
        <v>45</v>
      </c>
      <c r="C56" s="39" t="s">
        <v>42</v>
      </c>
      <c r="D56" s="24">
        <v>46052</v>
      </c>
      <c r="E56" s="40">
        <v>31.245000000000001</v>
      </c>
      <c r="F56" s="41" t="s">
        <v>31</v>
      </c>
      <c r="G56"/>
      <c r="H56" s="13"/>
      <c r="I56" s="13"/>
      <c r="J56" s="13"/>
      <c r="K56" s="13"/>
      <c r="L56" s="13"/>
      <c r="M56" s="13"/>
    </row>
    <row r="57" spans="2:13" s="9" customFormat="1" ht="21.75" customHeight="1" x14ac:dyDescent="0.2">
      <c r="B57" s="22" t="s">
        <v>46</v>
      </c>
      <c r="C57" s="39" t="s">
        <v>42</v>
      </c>
      <c r="D57" s="24">
        <v>46052</v>
      </c>
      <c r="E57" s="40">
        <v>591.87381000000005</v>
      </c>
      <c r="F57" s="41">
        <v>100</v>
      </c>
      <c r="G57"/>
      <c r="H57" s="13"/>
      <c r="I57" s="13"/>
      <c r="J57" s="13"/>
      <c r="K57" s="13"/>
      <c r="L57" s="13"/>
      <c r="M57" s="13"/>
    </row>
    <row r="58" spans="2:13" s="9" customFormat="1" ht="19.5" customHeight="1" x14ac:dyDescent="0.2">
      <c r="B58" s="33" t="s">
        <v>44</v>
      </c>
      <c r="C58" s="34"/>
      <c r="D58" s="34"/>
      <c r="E58" s="35">
        <f>SUM(E56:E57)</f>
        <v>623.11881000000005</v>
      </c>
      <c r="F58" s="36"/>
      <c r="G58"/>
      <c r="H58" s="13"/>
      <c r="I58" s="13"/>
      <c r="J58" s="13"/>
      <c r="K58" s="13"/>
      <c r="L58" s="13"/>
      <c r="M58" s="13"/>
    </row>
    <row r="59" spans="2:13" s="9" customFormat="1" ht="12.75" customHeight="1" x14ac:dyDescent="0.2">
      <c r="B59" s="19" t="s">
        <v>47</v>
      </c>
      <c r="C59" s="20"/>
      <c r="D59" s="20"/>
      <c r="E59" s="37"/>
      <c r="F59" s="38"/>
      <c r="G59"/>
      <c r="H59" s="13"/>
      <c r="I59" s="13"/>
      <c r="J59" s="13"/>
      <c r="K59" s="13"/>
      <c r="L59" s="13"/>
      <c r="M59" s="13"/>
    </row>
    <row r="60" spans="2:13" s="9" customFormat="1" ht="22.5" customHeight="1" x14ac:dyDescent="0.2">
      <c r="B60" s="22" t="s">
        <v>19</v>
      </c>
      <c r="C60" s="39" t="s">
        <v>40</v>
      </c>
      <c r="D60" s="24">
        <v>46080</v>
      </c>
      <c r="E60" s="40">
        <v>13.292999999999999</v>
      </c>
      <c r="F60" s="41">
        <v>4</v>
      </c>
      <c r="G60"/>
      <c r="H60" s="13"/>
      <c r="I60" s="13"/>
      <c r="J60" s="13"/>
      <c r="K60" s="13"/>
      <c r="L60" s="13"/>
      <c r="M60" s="13"/>
    </row>
    <row r="61" spans="2:13" s="9" customFormat="1" ht="22.5" customHeight="1" x14ac:dyDescent="0.2">
      <c r="B61" s="22" t="s">
        <v>21</v>
      </c>
      <c r="C61" s="39" t="s">
        <v>40</v>
      </c>
      <c r="D61" s="24">
        <v>46080</v>
      </c>
      <c r="E61" s="40">
        <v>0.753</v>
      </c>
      <c r="F61" s="41" t="s">
        <v>31</v>
      </c>
      <c r="G61"/>
      <c r="H61" s="13"/>
      <c r="I61" s="13"/>
      <c r="J61" s="13"/>
      <c r="K61" s="13"/>
      <c r="L61" s="13"/>
      <c r="M61" s="13"/>
    </row>
    <row r="62" spans="2:13" s="9" customFormat="1" ht="22.5" customHeight="1" x14ac:dyDescent="0.2">
      <c r="B62" s="22" t="s">
        <v>49</v>
      </c>
      <c r="C62" s="39" t="s">
        <v>42</v>
      </c>
      <c r="D62" s="24">
        <v>46080</v>
      </c>
      <c r="E62" s="40">
        <v>245.64876999999998</v>
      </c>
      <c r="F62" s="41">
        <v>217</v>
      </c>
      <c r="G62"/>
      <c r="H62" s="13"/>
      <c r="I62" s="13"/>
      <c r="J62" s="13"/>
      <c r="K62" s="13"/>
      <c r="L62" s="13"/>
      <c r="M62" s="13"/>
    </row>
    <row r="63" spans="2:13" s="9" customFormat="1" ht="19.5" customHeight="1" x14ac:dyDescent="0.2">
      <c r="B63" s="33" t="s">
        <v>48</v>
      </c>
      <c r="C63" s="34"/>
      <c r="D63" s="34"/>
      <c r="E63" s="35">
        <f>SUM(E60:E62)</f>
        <v>259.69477000000001</v>
      </c>
      <c r="F63" s="36"/>
      <c r="G63"/>
      <c r="H63" s="13"/>
      <c r="I63" s="13"/>
      <c r="J63" s="13"/>
      <c r="K63" s="13"/>
      <c r="L63" s="13"/>
      <c r="M63" s="13"/>
    </row>
    <row r="64" spans="2:13" s="9" customFormat="1" ht="19.5" customHeight="1" x14ac:dyDescent="0.2">
      <c r="B64" s="43" t="s">
        <v>50</v>
      </c>
      <c r="C64" s="44"/>
      <c r="D64" s="44"/>
      <c r="E64" s="52">
        <f>+E58+E63</f>
        <v>882.81358</v>
      </c>
      <c r="F64" s="53"/>
      <c r="G64"/>
      <c r="H64" s="13"/>
      <c r="I64" s="13"/>
      <c r="J64" s="13"/>
      <c r="K64" s="13"/>
      <c r="L64" s="13"/>
      <c r="M64" s="13"/>
    </row>
    <row r="65" spans="2:13" s="9" customFormat="1" ht="19.5" customHeight="1" x14ac:dyDescent="0.2">
      <c r="B65" s="16" t="s">
        <v>37</v>
      </c>
      <c r="C65" s="17"/>
      <c r="D65" s="17"/>
      <c r="E65" s="48">
        <f>+E53+E64</f>
        <v>94817.421629999983</v>
      </c>
      <c r="F65" s="18"/>
      <c r="G65"/>
      <c r="H65" s="47"/>
      <c r="I65" s="13"/>
      <c r="J65" s="13"/>
      <c r="K65" s="13"/>
      <c r="L65" s="13"/>
      <c r="M65" s="13"/>
    </row>
    <row r="66" spans="2:13" x14ac:dyDescent="0.2">
      <c r="B66"/>
      <c r="C66"/>
      <c r="D66"/>
      <c r="E66"/>
      <c r="F66"/>
    </row>
    <row r="67" spans="2:13" x14ac:dyDescent="0.2">
      <c r="B67"/>
      <c r="C67"/>
      <c r="D67"/>
      <c r="E67"/>
      <c r="F67"/>
    </row>
    <row r="68" spans="2:13" x14ac:dyDescent="0.2">
      <c r="B68"/>
      <c r="C68"/>
      <c r="D68"/>
      <c r="E68"/>
      <c r="F68"/>
    </row>
    <row r="69" spans="2:13" x14ac:dyDescent="0.2">
      <c r="B69"/>
      <c r="C69"/>
      <c r="D69"/>
      <c r="E69"/>
      <c r="F69"/>
    </row>
    <row r="70" spans="2:13" x14ac:dyDescent="0.2">
      <c r="B70"/>
      <c r="C70"/>
      <c r="D70"/>
      <c r="E70"/>
      <c r="F70"/>
    </row>
    <row r="71" spans="2:13" x14ac:dyDescent="0.2">
      <c r="B71"/>
      <c r="C71"/>
      <c r="D71"/>
      <c r="E71"/>
      <c r="F71"/>
    </row>
    <row r="72" spans="2:13" x14ac:dyDescent="0.2">
      <c r="B72"/>
      <c r="C72"/>
      <c r="D72"/>
      <c r="E72"/>
      <c r="F72"/>
    </row>
    <row r="73" spans="2:13" x14ac:dyDescent="0.2">
      <c r="B73"/>
      <c r="C73"/>
      <c r="D73"/>
      <c r="E73"/>
      <c r="F73"/>
    </row>
    <row r="74" spans="2:13" x14ac:dyDescent="0.2">
      <c r="B74"/>
      <c r="C74"/>
      <c r="D74"/>
      <c r="E74"/>
      <c r="F74"/>
    </row>
    <row r="75" spans="2:13" x14ac:dyDescent="0.2">
      <c r="B75"/>
      <c r="C75"/>
      <c r="D75"/>
      <c r="E75"/>
      <c r="F75"/>
    </row>
    <row r="76" spans="2:13" x14ac:dyDescent="0.2">
      <c r="B76"/>
      <c r="C76"/>
      <c r="D76"/>
      <c r="E76"/>
      <c r="F76"/>
    </row>
    <row r="77" spans="2:13" x14ac:dyDescent="0.2">
      <c r="B77"/>
      <c r="C77"/>
      <c r="D77"/>
      <c r="E77"/>
      <c r="F77"/>
    </row>
    <row r="78" spans="2:13" x14ac:dyDescent="0.2">
      <c r="B78"/>
      <c r="C78"/>
      <c r="D78"/>
      <c r="E78"/>
      <c r="F78"/>
    </row>
    <row r="79" spans="2:13" x14ac:dyDescent="0.2">
      <c r="B79"/>
      <c r="C79"/>
      <c r="D79"/>
      <c r="E79"/>
      <c r="F79"/>
    </row>
    <row r="80" spans="2:13" x14ac:dyDescent="0.2">
      <c r="B80"/>
      <c r="C80"/>
      <c r="D80"/>
      <c r="E80"/>
      <c r="F80"/>
    </row>
    <row r="81" spans="1:6" x14ac:dyDescent="0.2">
      <c r="B81"/>
      <c r="C81"/>
      <c r="D81"/>
      <c r="E81"/>
      <c r="F81"/>
    </row>
    <row r="82" spans="1:6" x14ac:dyDescent="0.2">
      <c r="B82"/>
      <c r="C82"/>
      <c r="D82"/>
      <c r="E82"/>
      <c r="F82"/>
    </row>
    <row r="83" spans="1:6" x14ac:dyDescent="0.2">
      <c r="B83"/>
      <c r="C83"/>
      <c r="D83"/>
      <c r="E83"/>
      <c r="F83"/>
    </row>
    <row r="84" spans="1:6" x14ac:dyDescent="0.2">
      <c r="B84"/>
      <c r="C84"/>
      <c r="D84"/>
      <c r="E84"/>
      <c r="F84"/>
    </row>
    <row r="85" spans="1:6" x14ac:dyDescent="0.2">
      <c r="B85"/>
      <c r="C85"/>
      <c r="D85"/>
      <c r="E85"/>
      <c r="F85"/>
    </row>
    <row r="86" spans="1:6" x14ac:dyDescent="0.2">
      <c r="B86"/>
      <c r="C86"/>
      <c r="D86"/>
      <c r="E86"/>
      <c r="F86"/>
    </row>
    <row r="87" spans="1:6" x14ac:dyDescent="0.2">
      <c r="B87"/>
      <c r="C87"/>
      <c r="D87"/>
      <c r="E87"/>
      <c r="F87"/>
    </row>
    <row r="88" spans="1:6" x14ac:dyDescent="0.2">
      <c r="B88"/>
      <c r="C88"/>
      <c r="D88"/>
      <c r="E88"/>
      <c r="F88"/>
    </row>
    <row r="89" spans="1:6" x14ac:dyDescent="0.2">
      <c r="B89"/>
      <c r="C89"/>
      <c r="D89"/>
      <c r="E89"/>
      <c r="F89"/>
    </row>
    <row r="90" spans="1:6" x14ac:dyDescent="0.2">
      <c r="B90"/>
      <c r="C90"/>
      <c r="D90"/>
      <c r="E90"/>
      <c r="F90"/>
    </row>
    <row r="91" spans="1:6" x14ac:dyDescent="0.2">
      <c r="A91" s="49"/>
      <c r="B91"/>
      <c r="C91"/>
      <c r="D91"/>
      <c r="E91"/>
      <c r="F91"/>
    </row>
    <row r="92" spans="1:6" x14ac:dyDescent="0.2">
      <c r="B92"/>
      <c r="C92"/>
      <c r="D92"/>
      <c r="E92"/>
      <c r="F92"/>
    </row>
    <row r="93" spans="1:6" x14ac:dyDescent="0.2">
      <c r="B93"/>
      <c r="C93"/>
      <c r="D93"/>
      <c r="E93"/>
      <c r="F93"/>
    </row>
    <row r="94" spans="1:6" x14ac:dyDescent="0.2">
      <c r="B94"/>
      <c r="C94"/>
      <c r="D94"/>
      <c r="E94"/>
      <c r="F94"/>
    </row>
    <row r="95" spans="1:6" x14ac:dyDescent="0.2">
      <c r="B95"/>
      <c r="C95"/>
      <c r="D95"/>
      <c r="E95"/>
      <c r="F95"/>
    </row>
    <row r="96" spans="1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</sheetData>
  <conditionalFormatting sqref="B24:D24">
    <cfRule type="expression" dxfId="2" priority="7">
      <formula>AND($E24="(em branco)",TODAY()&gt;$D24)</formula>
    </cfRule>
  </conditionalFormatting>
  <conditionalFormatting sqref="F5:F243">
    <cfRule type="expression" dxfId="1" priority="1">
      <formula>AND(ISBLANK($F5)=FALSE(),$F5&lt;=3)</formula>
    </cfRule>
  </conditionalFormatting>
  <conditionalFormatting sqref="F24">
    <cfRule type="expression" dxfId="0" priority="6">
      <formula>AND(ISBLANK($G24)=FALSE(),$G24&lt;=3)</formula>
    </cfRule>
  </conditionalFormatting>
  <printOptions horizontalCentered="1"/>
  <pageMargins left="0.31496062992125984" right="0.31496062992125984" top="0.63" bottom="0.15748031496062992" header="0.11811023622047245" footer="0"/>
  <pageSetup paperSize="9" scale="79" orientation="portrait" r:id="rId1"/>
  <headerFooter>
    <oddHeader>&amp;L&amp;G</oddHeader>
    <oddFooter>&amp;R&amp;P / &amp;N</oddFooter>
  </headerFooter>
  <rowBreaks count="1" manualBreakCount="1">
    <brk id="4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CDFFDBDD-9ABB-4C89-B056-88BC43D6902B}"/>
</file>

<file path=customXml/itemProps2.xml><?xml version="1.0" encoding="utf-8"?>
<ds:datastoreItem xmlns:ds="http://schemas.openxmlformats.org/officeDocument/2006/customXml" ds:itemID="{3F350505-6D04-4711-8117-0DE0F149DFA3}"/>
</file>

<file path=customXml/itemProps3.xml><?xml version="1.0" encoding="utf-8"?>
<ds:datastoreItem xmlns:ds="http://schemas.openxmlformats.org/officeDocument/2006/customXml" ds:itemID="{90B40D9B-0FB1-48AF-BC74-DABB246E6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2026-02-27T11:43:52Z</dcterms:created>
  <dcterms:modified xsi:type="dcterms:W3CDTF">2026-02-27T11:44:02Z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