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updateLinks="never" defaultThemeVersion="124226"/>
  <xr:revisionPtr revIDLastSave="62" documentId="8_{BFAB4B33-81A9-4C4B-9F3B-E81D89391EB6}" xr6:coauthVersionLast="47" xr6:coauthVersionMax="47" xr10:uidLastSave="{46E0DEE3-FFCA-40D3-9646-AD79B2562D93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Continente'!$B$1:$B$643</definedName>
    <definedName name="_xlnm.Print_Area" localSheetId="0">'CalPags - Continente'!$B$1:$F$132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" i="1" l="1"/>
  <c r="E97" i="1" l="1"/>
  <c r="E69" i="1" l="1"/>
  <c r="E131" i="1" s="1"/>
  <c r="E46" i="1" l="1"/>
  <c r="E27" i="1" l="1"/>
  <c r="E19" i="1" l="1"/>
  <c r="E47" i="1" s="1"/>
  <c r="E132" i="1" s="1"/>
</calcChain>
</file>

<file path=xl/sharedStrings.xml><?xml version="1.0" encoding="utf-8"?>
<sst xmlns="http://schemas.openxmlformats.org/spreadsheetml/2006/main" count="250" uniqueCount="67">
  <si>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</si>
  <si>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</si>
  <si>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</si>
  <si>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</si>
  <si>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</si>
  <si>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</si>
  <si>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</si>
  <si>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</si>
  <si>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</si>
  <si>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</si>
  <si>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</si>
  <si>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</si>
  <si>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</si>
  <si>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</si>
  <si>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</si>
  <si>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</si>
  <si>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</si>
  <si>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</si>
  <si>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</si>
  <si>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</si>
  <si>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</si>
  <si>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</si>
  <si>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</si>
  <si>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</si>
  <si>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</si>
  <si>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</si>
  <si>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</si>
  <si>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</si>
  <si>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</si>
  <si>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</si>
  <si>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</si>
  <si>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</si>
  <si>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</si>
  <si>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</si>
  <si>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</si>
  <si>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</si>
  <si>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</si>
  <si>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</si>
  <si>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</si>
  <si>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</si>
  <si>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</si>
  <si>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</si>
  <si>
    <t>JANEIRO</t>
  </si>
  <si>
    <t>JANEIRO Total</t>
  </si>
  <si>
    <t>2026 Total</t>
  </si>
  <si>
    <t>C.1.1.1.2 Uso eficiente da água</t>
  </si>
  <si>
    <t>RURIS - Florestação de terras agrícolas - Prémio por perda de rendimento</t>
  </si>
  <si>
    <t>QCA II - Medidas florestais do R 2080/92 - Prémio por perda de rendimento</t>
  </si>
  <si>
    <t>PRODER 2.3.2.2 Instalação de sistemas florestais e agroflorestais</t>
  </si>
  <si>
    <t>≤ 3</t>
  </si>
  <si>
    <t>FEVEREIRO</t>
  </si>
  <si>
    <t>FEVEREIRO Total</t>
  </si>
  <si>
    <t>A.1.2.9 Pagamento ao milho silagem</t>
  </si>
  <si>
    <t>A.1.2.10 Pagamento à multiplicação de sementes certificadas</t>
  </si>
  <si>
    <t>A.3.3.2 Promoção da fertilização orgânica</t>
  </si>
  <si>
    <t>A.3.6 Práticas promotoras da biodiversidade</t>
  </si>
  <si>
    <t>C.1.1.1.1.3 Conservação do solo - Pastagens Biodiversas</t>
  </si>
  <si>
    <t>PDR 2020 M8.1.1 Florestação de terras agrícolas e não agrícolas</t>
  </si>
  <si>
    <t>MARÇO</t>
  </si>
  <si>
    <t>MARÇO Total</t>
  </si>
  <si>
    <t>A.1.2.7 Pagamento aos cereais praganosos</t>
  </si>
  <si>
    <t>A.1.2.8 Pagamento ao milho grão</t>
  </si>
  <si>
    <t>A.3.4 Melhorar a eficiência alimentar animal</t>
  </si>
  <si>
    <t>A.3.5 Bem-estar animal e uso racional de antimicrobianos</t>
  </si>
  <si>
    <t>C.1.1.2.1 Montados e lameiros</t>
  </si>
  <si>
    <t>D.2.4 Proteção de espécies com estatuto – Superfície agrícola - Aves</t>
  </si>
  <si>
    <t>D.2.5 Proteção de espécies com estatuto – Silvoambientais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</si>
</sst>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" fontId="10" fillId="6" borderId="3" xfId="1" applyNumberFormat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</cellXfs>
  <cellStyles count="3">
    <cellStyle name="Normal" xfId="0" builtinId="0"/>
    <cellStyle name="Normal 2" xfId="2" xr:uid="{00000000-0005-0000-0000-000001000000}"/>
    <cellStyle name="Vírgula" xfId="1" builtinId="3"/>
  </cellStyles>
  <dxfs count="1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643"/>
  <sheetViews>
    <sheetView showGridLines="0" tabSelected="1" zoomScaleNormal="100" workbookViewId="0">
      <pane ySplit="3" topLeftCell="A98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5" x14ac:dyDescent="0.2">
      <c r="B48" s="28">
        <v>2026</v>
      </c>
      <c r="C48" s="29"/>
      <c r="D48" s="29"/>
      <c r="E48" s="42"/>
      <c r="F48" s="43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42</v>
      </c>
      <c r="C49" s="16"/>
      <c r="D49" s="16"/>
      <c r="E49" s="37"/>
      <c r="F49" s="38"/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2">
      <c r="B50" s="19" t="s">
        <v>10</v>
      </c>
      <c r="C50" s="44" t="s">
        <v>34</v>
      </c>
      <c r="D50" s="21">
        <v>46052</v>
      </c>
      <c r="E50" s="36">
        <v>402.62504999999999</v>
      </c>
      <c r="F50" s="20">
        <v>223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2">
      <c r="B51" s="19" t="s">
        <v>12</v>
      </c>
      <c r="C51" s="44" t="s">
        <v>34</v>
      </c>
      <c r="D51" s="21">
        <v>46052</v>
      </c>
      <c r="E51" s="36">
        <v>13.838049999999999</v>
      </c>
      <c r="F51" s="20">
        <v>16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2">
      <c r="B52" s="19" t="s">
        <v>13</v>
      </c>
      <c r="C52" s="44" t="s">
        <v>34</v>
      </c>
      <c r="D52" s="21">
        <v>46052</v>
      </c>
      <c r="E52" s="36">
        <v>19.396439999999998</v>
      </c>
      <c r="F52" s="20">
        <v>32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14</v>
      </c>
      <c r="C53" s="44" t="s">
        <v>34</v>
      </c>
      <c r="D53" s="21">
        <v>46052</v>
      </c>
      <c r="E53" s="36">
        <v>15.6166</v>
      </c>
      <c r="F53" s="20" t="s">
        <v>49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17</v>
      </c>
      <c r="C54" s="44" t="s">
        <v>34</v>
      </c>
      <c r="D54" s="21">
        <v>46052</v>
      </c>
      <c r="E54" s="36">
        <v>0.89144000000000001</v>
      </c>
      <c r="F54" s="20">
        <v>7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18</v>
      </c>
      <c r="C55" s="44" t="s">
        <v>34</v>
      </c>
      <c r="D55" s="21">
        <v>46052</v>
      </c>
      <c r="E55" s="36">
        <v>95.083070000000006</v>
      </c>
      <c r="F55" s="20">
        <v>192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28</v>
      </c>
      <c r="C56" s="44" t="s">
        <v>34</v>
      </c>
      <c r="D56" s="21">
        <v>46052</v>
      </c>
      <c r="E56" s="36">
        <v>110.11336999999999</v>
      </c>
      <c r="F56" s="20">
        <v>192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35</v>
      </c>
      <c r="C57" s="44" t="s">
        <v>34</v>
      </c>
      <c r="D57" s="21">
        <v>46052</v>
      </c>
      <c r="E57" s="36">
        <v>1297.1678900000002</v>
      </c>
      <c r="F57" s="20">
        <v>211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45</v>
      </c>
      <c r="C58" s="44" t="s">
        <v>37</v>
      </c>
      <c r="D58" s="21">
        <v>46052</v>
      </c>
      <c r="E58" s="36">
        <v>6104.9497699999993</v>
      </c>
      <c r="F58" s="20">
        <v>877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20</v>
      </c>
      <c r="C59" s="44" t="s">
        <v>38</v>
      </c>
      <c r="D59" s="21">
        <v>46052</v>
      </c>
      <c r="E59" s="36">
        <v>3317.2238199999997</v>
      </c>
      <c r="F59" s="20">
        <v>29881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36</v>
      </c>
      <c r="C60" s="44" t="s">
        <v>37</v>
      </c>
      <c r="D60" s="21">
        <v>46052</v>
      </c>
      <c r="E60" s="36">
        <v>447.51650999999993</v>
      </c>
      <c r="F60" s="20">
        <v>623</v>
      </c>
      <c r="G60"/>
      <c r="H60" s="9"/>
      <c r="I60" s="9"/>
      <c r="J60" s="9"/>
      <c r="K60" s="9"/>
      <c r="L60" s="9"/>
      <c r="M60" s="9"/>
    </row>
    <row r="61" spans="2:13" s="5" customFormat="1" ht="25.5" customHeight="1" x14ac:dyDescent="0.2">
      <c r="B61" s="19" t="s">
        <v>29</v>
      </c>
      <c r="C61" s="44" t="s">
        <v>38</v>
      </c>
      <c r="D61" s="21">
        <v>46052</v>
      </c>
      <c r="E61" s="36">
        <v>765.2641000000001</v>
      </c>
      <c r="F61" s="20">
        <v>558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30</v>
      </c>
      <c r="C62" s="44" t="s">
        <v>38</v>
      </c>
      <c r="D62" s="21">
        <v>46052</v>
      </c>
      <c r="E62" s="36">
        <v>4158.4441700000007</v>
      </c>
      <c r="F62" s="20">
        <v>1048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27</v>
      </c>
      <c r="C63" s="44" t="s">
        <v>38</v>
      </c>
      <c r="D63" s="21">
        <v>46052</v>
      </c>
      <c r="E63" s="36">
        <v>143.50226999999998</v>
      </c>
      <c r="F63" s="20">
        <v>343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19" t="s">
        <v>39</v>
      </c>
      <c r="C64" s="44" t="s">
        <v>37</v>
      </c>
      <c r="D64" s="21">
        <v>46052</v>
      </c>
      <c r="E64" s="36">
        <v>1288.3870099999999</v>
      </c>
      <c r="F64" s="20">
        <v>250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2">
      <c r="B65" s="19" t="s">
        <v>31</v>
      </c>
      <c r="C65" s="44" t="s">
        <v>38</v>
      </c>
      <c r="D65" s="21">
        <v>46052</v>
      </c>
      <c r="E65" s="36">
        <v>2084.482</v>
      </c>
      <c r="F65" s="20">
        <v>9752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46</v>
      </c>
      <c r="C66" s="44" t="s">
        <v>37</v>
      </c>
      <c r="D66" s="21">
        <v>46052</v>
      </c>
      <c r="E66" s="36">
        <v>3381.5930099999996</v>
      </c>
      <c r="F66" s="20">
        <v>1283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47</v>
      </c>
      <c r="C67" s="44" t="s">
        <v>37</v>
      </c>
      <c r="D67" s="21">
        <v>46052</v>
      </c>
      <c r="E67" s="36">
        <v>1.37835</v>
      </c>
      <c r="F67" s="20" t="s">
        <v>49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2">
      <c r="B68" s="19" t="s">
        <v>48</v>
      </c>
      <c r="C68" s="44" t="s">
        <v>37</v>
      </c>
      <c r="D68" s="21">
        <v>46052</v>
      </c>
      <c r="E68" s="17">
        <v>890.62455</v>
      </c>
      <c r="F68" s="20">
        <v>226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24" t="s">
        <v>43</v>
      </c>
      <c r="C69" s="25"/>
      <c r="D69" s="25"/>
      <c r="E69" s="26">
        <f>SUM(E50:E68)</f>
        <v>24538.097469999997</v>
      </c>
      <c r="F69" s="27"/>
      <c r="G69"/>
      <c r="H69" s="9"/>
      <c r="I69" s="9"/>
      <c r="J69" s="9"/>
      <c r="K69" s="9"/>
      <c r="L69" s="9"/>
      <c r="M69" s="9"/>
    </row>
    <row r="70" spans="2:13" s="5" customFormat="1" ht="12.75" customHeight="1" x14ac:dyDescent="0.2">
      <c r="B70" s="15" t="s">
        <v>50</v>
      </c>
      <c r="C70" s="16"/>
      <c r="D70" s="16"/>
      <c r="E70" s="37"/>
      <c r="F70" s="38"/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2">
      <c r="B71" s="19" t="s">
        <v>10</v>
      </c>
      <c r="C71" s="44" t="s">
        <v>34</v>
      </c>
      <c r="D71" s="21">
        <v>46080</v>
      </c>
      <c r="E71" s="36">
        <v>881.31209999999999</v>
      </c>
      <c r="F71" s="20">
        <v>375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2">
      <c r="B72" s="19" t="s">
        <v>15</v>
      </c>
      <c r="C72" s="44" t="s">
        <v>34</v>
      </c>
      <c r="D72" s="21">
        <v>46080</v>
      </c>
      <c r="E72" s="36">
        <v>179.28393</v>
      </c>
      <c r="F72" s="20">
        <v>16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2">
      <c r="B73" s="19" t="s">
        <v>16</v>
      </c>
      <c r="C73" s="44" t="s">
        <v>34</v>
      </c>
      <c r="D73" s="21">
        <v>46080</v>
      </c>
      <c r="E73" s="36">
        <v>122.66072</v>
      </c>
      <c r="F73" s="20">
        <v>7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2">
      <c r="B74" s="19" t="s">
        <v>17</v>
      </c>
      <c r="C74" s="44" t="s">
        <v>34</v>
      </c>
      <c r="D74" s="21">
        <v>46080</v>
      </c>
      <c r="E74" s="36">
        <v>9.7687399999999993</v>
      </c>
      <c r="F74" s="20">
        <v>28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2">
      <c r="B75" s="19" t="s">
        <v>52</v>
      </c>
      <c r="C75" s="44" t="s">
        <v>34</v>
      </c>
      <c r="D75" s="21">
        <v>46080</v>
      </c>
      <c r="E75" s="36">
        <v>1702.1421200000002</v>
      </c>
      <c r="F75" s="20">
        <v>1139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2">
      <c r="B76" s="19" t="s">
        <v>53</v>
      </c>
      <c r="C76" s="44" t="s">
        <v>34</v>
      </c>
      <c r="D76" s="21">
        <v>46080</v>
      </c>
      <c r="E76" s="36">
        <v>262.69142999999997</v>
      </c>
      <c r="F76" s="20">
        <v>48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2">
      <c r="B77" s="19" t="s">
        <v>18</v>
      </c>
      <c r="C77" s="44" t="s">
        <v>34</v>
      </c>
      <c r="D77" s="21">
        <v>46080</v>
      </c>
      <c r="E77" s="36">
        <v>67.965210000000013</v>
      </c>
      <c r="F77" s="20">
        <v>152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2">
      <c r="B78" s="19" t="s">
        <v>28</v>
      </c>
      <c r="C78" s="44" t="s">
        <v>34</v>
      </c>
      <c r="D78" s="21">
        <v>46080</v>
      </c>
      <c r="E78" s="36">
        <v>133.25109</v>
      </c>
      <c r="F78" s="20">
        <v>298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2">
      <c r="B79" s="19" t="s">
        <v>35</v>
      </c>
      <c r="C79" s="44" t="s">
        <v>34</v>
      </c>
      <c r="D79" s="21">
        <v>46080</v>
      </c>
      <c r="E79" s="36">
        <v>812.49344000000008</v>
      </c>
      <c r="F79" s="20">
        <v>127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2">
      <c r="B80" s="19" t="s">
        <v>54</v>
      </c>
      <c r="C80" s="44" t="s">
        <v>34</v>
      </c>
      <c r="D80" s="21">
        <v>46080</v>
      </c>
      <c r="E80" s="36">
        <v>588.16706999999997</v>
      </c>
      <c r="F80" s="20">
        <v>274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2">
      <c r="B81" s="19" t="s">
        <v>55</v>
      </c>
      <c r="C81" s="44" t="s">
        <v>34</v>
      </c>
      <c r="D81" s="21">
        <v>46080</v>
      </c>
      <c r="E81" s="36">
        <v>58898.881020000001</v>
      </c>
      <c r="F81" s="20">
        <v>17404</v>
      </c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2">
      <c r="B82" s="19" t="s">
        <v>25</v>
      </c>
      <c r="C82" s="44" t="s">
        <v>38</v>
      </c>
      <c r="D82" s="21">
        <v>46080</v>
      </c>
      <c r="E82" s="36">
        <v>68.379149999999996</v>
      </c>
      <c r="F82" s="20">
        <v>117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2">
      <c r="B83" s="19" t="s">
        <v>26</v>
      </c>
      <c r="C83" s="44" t="s">
        <v>38</v>
      </c>
      <c r="D83" s="21">
        <v>46080</v>
      </c>
      <c r="E83" s="36">
        <v>2393.6984600000001</v>
      </c>
      <c r="F83" s="20">
        <v>6216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2">
      <c r="B84" s="19" t="s">
        <v>56</v>
      </c>
      <c r="C84" s="44" t="s">
        <v>37</v>
      </c>
      <c r="D84" s="21">
        <v>46080</v>
      </c>
      <c r="E84" s="36">
        <v>2953.7198199999998</v>
      </c>
      <c r="F84" s="20">
        <v>621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2">
      <c r="B85" s="19" t="s">
        <v>45</v>
      </c>
      <c r="C85" s="44" t="s">
        <v>37</v>
      </c>
      <c r="D85" s="21">
        <v>46080</v>
      </c>
      <c r="E85" s="36">
        <v>437.74001000000004</v>
      </c>
      <c r="F85" s="20">
        <v>101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2">
      <c r="B86" s="19" t="s">
        <v>20</v>
      </c>
      <c r="C86" s="44" t="s">
        <v>38</v>
      </c>
      <c r="D86" s="21">
        <v>46080</v>
      </c>
      <c r="E86" s="36">
        <v>189.09763000000001</v>
      </c>
      <c r="F86" s="20">
        <v>1102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2">
      <c r="B87" s="19" t="s">
        <v>21</v>
      </c>
      <c r="C87" s="44" t="s">
        <v>38</v>
      </c>
      <c r="D87" s="21">
        <v>46080</v>
      </c>
      <c r="E87" s="36">
        <v>4740.4604399999998</v>
      </c>
      <c r="F87" s="20">
        <v>51776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2">
      <c r="B88" s="19" t="s">
        <v>36</v>
      </c>
      <c r="C88" s="44" t="s">
        <v>37</v>
      </c>
      <c r="D88" s="21">
        <v>46080</v>
      </c>
      <c r="E88" s="36">
        <v>431.64438000000001</v>
      </c>
      <c r="F88" s="20">
        <v>139</v>
      </c>
      <c r="G88"/>
      <c r="H88" s="9"/>
      <c r="I88" s="9"/>
      <c r="J88" s="9"/>
      <c r="K88" s="9"/>
      <c r="L88" s="9"/>
      <c r="M88" s="9"/>
    </row>
    <row r="89" spans="2:13" s="5" customFormat="1" ht="19.5" customHeight="1" x14ac:dyDescent="0.2">
      <c r="B89" s="19" t="s">
        <v>29</v>
      </c>
      <c r="C89" s="44" t="s">
        <v>38</v>
      </c>
      <c r="D89" s="21">
        <v>46080</v>
      </c>
      <c r="E89" s="36">
        <v>1230.2378199999998</v>
      </c>
      <c r="F89" s="20">
        <v>1107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2">
      <c r="B90" s="19" t="s">
        <v>30</v>
      </c>
      <c r="C90" s="44" t="s">
        <v>38</v>
      </c>
      <c r="D90" s="21">
        <v>46080</v>
      </c>
      <c r="E90" s="36">
        <v>2742.8724799999991</v>
      </c>
      <c r="F90" s="20">
        <v>1395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2">
      <c r="B91" s="19" t="s">
        <v>27</v>
      </c>
      <c r="C91" s="44" t="s">
        <v>38</v>
      </c>
      <c r="D91" s="21">
        <v>46080</v>
      </c>
      <c r="E91" s="36">
        <v>197.21628000000001</v>
      </c>
      <c r="F91" s="20">
        <v>528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2">
      <c r="B92" s="19" t="s">
        <v>31</v>
      </c>
      <c r="C92" s="44" t="s">
        <v>38</v>
      </c>
      <c r="D92" s="21">
        <v>46080</v>
      </c>
      <c r="E92" s="36">
        <v>48.23809</v>
      </c>
      <c r="F92" s="20">
        <v>346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2">
      <c r="B93" s="19" t="s">
        <v>39</v>
      </c>
      <c r="C93" s="44" t="s">
        <v>37</v>
      </c>
      <c r="D93" s="21">
        <v>46080</v>
      </c>
      <c r="E93" s="36">
        <v>718.93219999999997</v>
      </c>
      <c r="F93" s="20">
        <v>232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2">
      <c r="B94" s="19" t="s">
        <v>57</v>
      </c>
      <c r="C94" s="44" t="s">
        <v>37</v>
      </c>
      <c r="D94" s="21">
        <v>46080</v>
      </c>
      <c r="E94" s="36">
        <v>576.47821999999996</v>
      </c>
      <c r="F94" s="20">
        <v>128</v>
      </c>
      <c r="G94"/>
      <c r="H94" s="9"/>
      <c r="I94" s="9"/>
      <c r="J94" s="9"/>
      <c r="K94" s="9"/>
      <c r="L94" s="9"/>
      <c r="M94" s="9"/>
    </row>
    <row r="95" spans="2:13" s="5" customFormat="1" ht="23.25" customHeight="1" x14ac:dyDescent="0.2">
      <c r="B95" s="19" t="s">
        <v>46</v>
      </c>
      <c r="C95" s="44" t="s">
        <v>37</v>
      </c>
      <c r="D95" s="21">
        <v>46080</v>
      </c>
      <c r="E95" s="36">
        <v>60.470300000000002</v>
      </c>
      <c r="F95" s="20">
        <v>24</v>
      </c>
      <c r="G95"/>
      <c r="H95" s="9"/>
      <c r="I95" s="9"/>
      <c r="J95" s="9"/>
      <c r="K95" s="9"/>
      <c r="L95" s="9"/>
      <c r="M95" s="9"/>
    </row>
    <row r="96" spans="2:13" s="5" customFormat="1" ht="19.5" customHeight="1" x14ac:dyDescent="0.2">
      <c r="B96" s="19" t="s">
        <v>48</v>
      </c>
      <c r="C96" s="44" t="s">
        <v>37</v>
      </c>
      <c r="D96" s="21">
        <v>46080</v>
      </c>
      <c r="E96" s="36">
        <v>15.885590000000001</v>
      </c>
      <c r="F96" s="20">
        <v>7</v>
      </c>
      <c r="G96"/>
      <c r="H96" s="9"/>
      <c r="I96" s="9"/>
      <c r="J96" s="9"/>
      <c r="K96" s="9"/>
      <c r="L96" s="9"/>
      <c r="M96" s="9"/>
    </row>
    <row r="97" spans="2:13" s="5" customFormat="1" ht="19.5" customHeight="1" x14ac:dyDescent="0.2">
      <c r="B97" s="24" t="s">
        <v>51</v>
      </c>
      <c r="C97" s="25"/>
      <c r="D97" s="25"/>
      <c r="E97" s="26">
        <f>SUM(E71:E96)</f>
        <v>80463.687739999994</v>
      </c>
      <c r="F97" s="27"/>
      <c r="G97"/>
      <c r="H97" s="9"/>
      <c r="I97" s="9"/>
      <c r="J97" s="9"/>
      <c r="K97" s="9"/>
      <c r="L97" s="9"/>
      <c r="M97" s="9"/>
    </row>
    <row r="98" spans="2:13" s="5" customFormat="1" ht="12.75" customHeight="1" x14ac:dyDescent="0.2">
      <c r="B98" s="15" t="s">
        <v>58</v>
      </c>
      <c r="C98" s="16"/>
      <c r="D98" s="16"/>
      <c r="E98" s="37"/>
      <c r="F98" s="38"/>
      <c r="G98"/>
      <c r="H98" s="9"/>
      <c r="I98" s="9"/>
      <c r="J98" s="9"/>
      <c r="K98" s="9"/>
      <c r="L98" s="9"/>
      <c r="M98" s="9"/>
    </row>
    <row r="99" spans="2:13" s="5" customFormat="1" ht="19.5" customHeight="1" x14ac:dyDescent="0.2">
      <c r="B99" s="19" t="s">
        <v>10</v>
      </c>
      <c r="C99" s="44" t="s">
        <v>34</v>
      </c>
      <c r="D99" s="21">
        <v>46112</v>
      </c>
      <c r="E99" s="36">
        <v>554.11927000000003</v>
      </c>
      <c r="F99" s="20">
        <v>137</v>
      </c>
      <c r="G99"/>
      <c r="H99" s="9"/>
      <c r="I99" s="9"/>
      <c r="J99" s="9"/>
      <c r="K99" s="9"/>
      <c r="L99" s="9"/>
      <c r="M99" s="9"/>
    </row>
    <row r="100" spans="2:13" s="5" customFormat="1" ht="19.5" customHeight="1" x14ac:dyDescent="0.2">
      <c r="B100" s="19" t="s">
        <v>15</v>
      </c>
      <c r="C100" s="44" t="s">
        <v>34</v>
      </c>
      <c r="D100" s="21">
        <v>46112</v>
      </c>
      <c r="E100" s="36">
        <v>40.335080000000005</v>
      </c>
      <c r="F100" s="20" t="s">
        <v>49</v>
      </c>
      <c r="G100"/>
      <c r="H100" s="9"/>
      <c r="I100" s="9"/>
      <c r="J100" s="9"/>
      <c r="K100" s="9"/>
      <c r="L100" s="9"/>
      <c r="M100" s="9"/>
    </row>
    <row r="101" spans="2:13" s="5" customFormat="1" ht="19.5" customHeight="1" x14ac:dyDescent="0.2">
      <c r="B101" s="19" t="s">
        <v>17</v>
      </c>
      <c r="C101" s="44" t="s">
        <v>34</v>
      </c>
      <c r="D101" s="21">
        <v>46112</v>
      </c>
      <c r="E101" s="36">
        <v>3.0747399999999998</v>
      </c>
      <c r="F101" s="20">
        <v>11</v>
      </c>
      <c r="G101"/>
      <c r="H101" s="9"/>
      <c r="I101" s="9"/>
      <c r="J101" s="9"/>
      <c r="K101" s="9"/>
      <c r="L101" s="9"/>
      <c r="M101" s="9"/>
    </row>
    <row r="102" spans="2:13" s="5" customFormat="1" ht="19.5" customHeight="1" x14ac:dyDescent="0.2">
      <c r="B102" s="19" t="s">
        <v>60</v>
      </c>
      <c r="C102" s="44" t="s">
        <v>34</v>
      </c>
      <c r="D102" s="21">
        <v>46112</v>
      </c>
      <c r="E102" s="36">
        <v>2320.4303300000001</v>
      </c>
      <c r="F102" s="20">
        <v>512</v>
      </c>
      <c r="G102"/>
      <c r="H102" s="9"/>
      <c r="I102" s="9"/>
      <c r="J102" s="9"/>
      <c r="K102" s="9"/>
      <c r="L102" s="9"/>
      <c r="M102" s="9"/>
    </row>
    <row r="103" spans="2:13" s="5" customFormat="1" ht="19.5" customHeight="1" x14ac:dyDescent="0.2">
      <c r="B103" s="19" t="s">
        <v>61</v>
      </c>
      <c r="C103" s="44" t="s">
        <v>34</v>
      </c>
      <c r="D103" s="21">
        <v>46112</v>
      </c>
      <c r="E103" s="36">
        <v>5923.2991300000003</v>
      </c>
      <c r="F103" s="20">
        <v>836</v>
      </c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2">
      <c r="B104" s="19" t="s">
        <v>52</v>
      </c>
      <c r="C104" s="44" t="s">
        <v>34</v>
      </c>
      <c r="D104" s="21">
        <v>46112</v>
      </c>
      <c r="E104" s="36">
        <v>8.009640000000001</v>
      </c>
      <c r="F104" s="20">
        <v>4</v>
      </c>
      <c r="G104"/>
      <c r="H104" s="9"/>
      <c r="I104" s="9"/>
      <c r="J104" s="9"/>
      <c r="K104" s="9"/>
      <c r="L104" s="9"/>
      <c r="M104" s="9"/>
    </row>
    <row r="105" spans="2:13" s="5" customFormat="1" ht="19.5" customHeight="1" x14ac:dyDescent="0.2">
      <c r="B105" s="19" t="s">
        <v>18</v>
      </c>
      <c r="C105" s="44" t="s">
        <v>34</v>
      </c>
      <c r="D105" s="21">
        <v>46112</v>
      </c>
      <c r="E105" s="36">
        <v>45.345559999999999</v>
      </c>
      <c r="F105" s="20">
        <v>85</v>
      </c>
      <c r="G105"/>
      <c r="H105" s="9"/>
      <c r="I105" s="9"/>
      <c r="J105" s="9"/>
      <c r="K105" s="9"/>
      <c r="L105" s="9"/>
      <c r="M105" s="9"/>
    </row>
    <row r="106" spans="2:13" s="5" customFormat="1" ht="19.5" customHeight="1" x14ac:dyDescent="0.2">
      <c r="B106" s="19" t="s">
        <v>28</v>
      </c>
      <c r="C106" s="44" t="s">
        <v>34</v>
      </c>
      <c r="D106" s="21">
        <v>46112</v>
      </c>
      <c r="E106" s="36">
        <v>61.171599999999998</v>
      </c>
      <c r="F106" s="20">
        <v>129</v>
      </c>
      <c r="G106"/>
      <c r="H106" s="9"/>
      <c r="I106" s="9"/>
      <c r="J106" s="9"/>
      <c r="K106" s="9"/>
      <c r="L106" s="9"/>
      <c r="M106" s="9"/>
    </row>
    <row r="107" spans="2:13" s="5" customFormat="1" ht="19.5" customHeight="1" x14ac:dyDescent="0.2">
      <c r="B107" s="19" t="s">
        <v>35</v>
      </c>
      <c r="C107" s="44" t="s">
        <v>34</v>
      </c>
      <c r="D107" s="21">
        <v>46112</v>
      </c>
      <c r="E107" s="36">
        <v>142.92362</v>
      </c>
      <c r="F107" s="20">
        <v>24</v>
      </c>
      <c r="G107"/>
      <c r="H107" s="9"/>
      <c r="I107" s="9"/>
      <c r="J107" s="9"/>
      <c r="K107" s="9"/>
      <c r="L107" s="9"/>
      <c r="M107" s="9"/>
    </row>
    <row r="108" spans="2:13" s="5" customFormat="1" ht="19.5" customHeight="1" x14ac:dyDescent="0.2">
      <c r="B108" s="19" t="s">
        <v>54</v>
      </c>
      <c r="C108" s="44" t="s">
        <v>34</v>
      </c>
      <c r="D108" s="21">
        <v>46112</v>
      </c>
      <c r="E108" s="36">
        <v>12.689639999999999</v>
      </c>
      <c r="F108" s="20">
        <v>5</v>
      </c>
      <c r="G108"/>
      <c r="H108" s="9"/>
      <c r="I108" s="9"/>
      <c r="J108" s="9"/>
      <c r="K108" s="9"/>
      <c r="L108" s="9"/>
      <c r="M108" s="9"/>
    </row>
    <row r="109" spans="2:13" s="5" customFormat="1" ht="19.5" customHeight="1" x14ac:dyDescent="0.2">
      <c r="B109" s="19" t="s">
        <v>62</v>
      </c>
      <c r="C109" s="44" t="s">
        <v>34</v>
      </c>
      <c r="D109" s="21">
        <v>46112</v>
      </c>
      <c r="E109" s="36">
        <v>4125.2858399999996</v>
      </c>
      <c r="F109" s="20">
        <v>2583</v>
      </c>
      <c r="G109"/>
      <c r="H109" s="9"/>
      <c r="I109" s="9"/>
      <c r="J109" s="9"/>
      <c r="K109" s="9"/>
      <c r="L109" s="9"/>
      <c r="M109" s="9"/>
    </row>
    <row r="110" spans="2:13" s="5" customFormat="1" ht="19.5" customHeight="1" x14ac:dyDescent="0.2">
      <c r="B110" s="19" t="s">
        <v>63</v>
      </c>
      <c r="C110" s="44" t="s">
        <v>34</v>
      </c>
      <c r="D110" s="21">
        <v>46112</v>
      </c>
      <c r="E110" s="36">
        <v>13202.02434</v>
      </c>
      <c r="F110" s="20">
        <v>1314</v>
      </c>
      <c r="G110"/>
      <c r="H110" s="9"/>
      <c r="I110" s="9"/>
      <c r="J110" s="9"/>
      <c r="K110" s="9"/>
      <c r="L110" s="9"/>
      <c r="M110" s="9"/>
    </row>
    <row r="111" spans="2:13" s="5" customFormat="1" ht="19.5" customHeight="1" x14ac:dyDescent="0.2">
      <c r="B111" s="19" t="s">
        <v>55</v>
      </c>
      <c r="C111" s="44" t="s">
        <v>34</v>
      </c>
      <c r="D111" s="21">
        <v>46112</v>
      </c>
      <c r="E111" s="36">
        <v>3907.61589</v>
      </c>
      <c r="F111" s="20">
        <v>835</v>
      </c>
      <c r="G111"/>
      <c r="H111" s="9"/>
      <c r="I111" s="9"/>
      <c r="J111" s="9"/>
      <c r="K111" s="9"/>
      <c r="L111" s="9"/>
      <c r="M111" s="9"/>
    </row>
    <row r="112" spans="2:13" s="5" customFormat="1" ht="19.5" customHeight="1" x14ac:dyDescent="0.2">
      <c r="B112" s="19" t="s">
        <v>25</v>
      </c>
      <c r="C112" s="44" t="s">
        <v>38</v>
      </c>
      <c r="D112" s="21">
        <v>46112</v>
      </c>
      <c r="E112" s="36">
        <v>25.608270000000001</v>
      </c>
      <c r="F112" s="20">
        <v>9</v>
      </c>
      <c r="G112"/>
      <c r="H112" s="9"/>
      <c r="I112" s="9"/>
      <c r="J112" s="9"/>
      <c r="K112" s="9"/>
      <c r="L112" s="9"/>
      <c r="M112" s="9"/>
    </row>
    <row r="113" spans="2:13" s="5" customFormat="1" ht="19.5" customHeight="1" x14ac:dyDescent="0.2">
      <c r="B113" s="19" t="s">
        <v>26</v>
      </c>
      <c r="C113" s="44" t="s">
        <v>38</v>
      </c>
      <c r="D113" s="21">
        <v>46112</v>
      </c>
      <c r="E113" s="36">
        <v>146.86170999999999</v>
      </c>
      <c r="F113" s="20">
        <v>295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2">
      <c r="B114" s="19" t="s">
        <v>56</v>
      </c>
      <c r="C114" s="44" t="s">
        <v>37</v>
      </c>
      <c r="D114" s="21">
        <v>46112</v>
      </c>
      <c r="E114" s="36">
        <v>49.320190000000004</v>
      </c>
      <c r="F114" s="20">
        <v>5</v>
      </c>
      <c r="G114"/>
      <c r="H114" s="9"/>
      <c r="I114" s="9"/>
      <c r="J114" s="9"/>
      <c r="K114" s="9"/>
      <c r="L114" s="9"/>
      <c r="M114" s="9"/>
    </row>
    <row r="115" spans="2:13" s="5" customFormat="1" ht="19.5" customHeight="1" x14ac:dyDescent="0.2">
      <c r="B115" s="19" t="s">
        <v>45</v>
      </c>
      <c r="C115" s="44" t="s">
        <v>37</v>
      </c>
      <c r="D115" s="21">
        <v>46112</v>
      </c>
      <c r="E115" s="36">
        <v>230.01329999999999</v>
      </c>
      <c r="F115" s="20">
        <v>65</v>
      </c>
      <c r="G115"/>
      <c r="H115" s="9"/>
      <c r="I115" s="9"/>
      <c r="J115" s="9"/>
      <c r="K115" s="9"/>
      <c r="L115" s="9"/>
      <c r="M115" s="9"/>
    </row>
    <row r="116" spans="2:13" s="5" customFormat="1" ht="19.5" customHeight="1" x14ac:dyDescent="0.2">
      <c r="B116" s="19" t="s">
        <v>64</v>
      </c>
      <c r="C116" s="44" t="s">
        <v>37</v>
      </c>
      <c r="D116" s="21">
        <v>46112</v>
      </c>
      <c r="E116" s="36">
        <v>9964.2126900000003</v>
      </c>
      <c r="F116" s="20">
        <v>6586</v>
      </c>
      <c r="G116"/>
      <c r="H116" s="9"/>
      <c r="I116" s="9"/>
      <c r="J116" s="9"/>
      <c r="K116" s="9"/>
      <c r="L116" s="9"/>
      <c r="M116" s="9"/>
    </row>
    <row r="117" spans="2:13" s="5" customFormat="1" ht="19.5" customHeight="1" x14ac:dyDescent="0.2">
      <c r="B117" s="19" t="s">
        <v>20</v>
      </c>
      <c r="C117" s="44" t="s">
        <v>38</v>
      </c>
      <c r="D117" s="21">
        <v>46112</v>
      </c>
      <c r="E117" s="36">
        <v>67.665600000000012</v>
      </c>
      <c r="F117" s="20">
        <v>306</v>
      </c>
      <c r="G117"/>
      <c r="H117" s="9"/>
      <c r="I117" s="9"/>
      <c r="J117" s="9"/>
      <c r="K117" s="9"/>
      <c r="L117" s="9"/>
      <c r="M117" s="9"/>
    </row>
    <row r="118" spans="2:13" s="5" customFormat="1" ht="19.5" customHeight="1" x14ac:dyDescent="0.2">
      <c r="B118" s="19" t="s">
        <v>21</v>
      </c>
      <c r="C118" s="44" t="s">
        <v>38</v>
      </c>
      <c r="D118" s="21">
        <v>46112</v>
      </c>
      <c r="E118" s="36">
        <v>93.728960000000001</v>
      </c>
      <c r="F118" s="20">
        <v>536</v>
      </c>
      <c r="G118"/>
      <c r="H118" s="9"/>
      <c r="I118" s="9"/>
      <c r="J118" s="9"/>
      <c r="K118" s="9"/>
      <c r="L118" s="9"/>
      <c r="M118" s="9"/>
    </row>
    <row r="119" spans="2:13" s="5" customFormat="1" ht="19.5" customHeight="1" x14ac:dyDescent="0.2">
      <c r="B119" s="19" t="s">
        <v>36</v>
      </c>
      <c r="C119" s="44" t="s">
        <v>37</v>
      </c>
      <c r="D119" s="21">
        <v>46112</v>
      </c>
      <c r="E119" s="36">
        <v>36.798499999999997</v>
      </c>
      <c r="F119" s="20">
        <v>14</v>
      </c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2">
      <c r="B120" s="19" t="s">
        <v>29</v>
      </c>
      <c r="C120" s="44" t="s">
        <v>38</v>
      </c>
      <c r="D120" s="21">
        <v>46112</v>
      </c>
      <c r="E120" s="36">
        <v>474.35579999999999</v>
      </c>
      <c r="F120" s="20">
        <v>440</v>
      </c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2">
      <c r="B121" s="19" t="s">
        <v>30</v>
      </c>
      <c r="C121" s="44" t="s">
        <v>38</v>
      </c>
      <c r="D121" s="21">
        <v>46112</v>
      </c>
      <c r="E121" s="36">
        <v>1180.0488700000001</v>
      </c>
      <c r="F121" s="20">
        <v>515</v>
      </c>
      <c r="G121"/>
      <c r="H121" s="9"/>
      <c r="I121" s="9"/>
      <c r="J121" s="9"/>
      <c r="K121" s="9"/>
      <c r="L121" s="9"/>
      <c r="M121" s="9"/>
    </row>
    <row r="122" spans="2:13" s="5" customFormat="1" ht="19.5" customHeight="1" x14ac:dyDescent="0.2">
      <c r="B122" s="19" t="s">
        <v>27</v>
      </c>
      <c r="C122" s="44" t="s">
        <v>38</v>
      </c>
      <c r="D122" s="21">
        <v>46112</v>
      </c>
      <c r="E122" s="36">
        <v>114.39657</v>
      </c>
      <c r="F122" s="20">
        <v>262</v>
      </c>
      <c r="G122"/>
      <c r="H122" s="9"/>
      <c r="I122" s="9"/>
      <c r="J122" s="9"/>
      <c r="K122" s="9"/>
      <c r="L122" s="9"/>
      <c r="M122" s="9"/>
    </row>
    <row r="123" spans="2:13" s="5" customFormat="1" ht="19.5" customHeight="1" x14ac:dyDescent="0.2">
      <c r="B123" s="19" t="s">
        <v>31</v>
      </c>
      <c r="C123" s="44" t="s">
        <v>38</v>
      </c>
      <c r="D123" s="21">
        <v>46112</v>
      </c>
      <c r="E123" s="36">
        <v>10.86225</v>
      </c>
      <c r="F123" s="20">
        <v>68</v>
      </c>
      <c r="G123"/>
      <c r="H123" s="9"/>
      <c r="I123" s="9"/>
      <c r="J123" s="9"/>
      <c r="K123" s="9"/>
      <c r="L123" s="9"/>
      <c r="M123" s="9"/>
    </row>
    <row r="124" spans="2:13" s="5" customFormat="1" ht="19.5" customHeight="1" x14ac:dyDescent="0.2">
      <c r="B124" s="19" t="s">
        <v>39</v>
      </c>
      <c r="C124" s="44" t="s">
        <v>37</v>
      </c>
      <c r="D124" s="21">
        <v>46112</v>
      </c>
      <c r="E124" s="36">
        <v>118.24073999999999</v>
      </c>
      <c r="F124" s="20">
        <v>71</v>
      </c>
      <c r="G124"/>
      <c r="H124" s="9"/>
      <c r="I124" s="9"/>
      <c r="J124" s="9"/>
      <c r="K124" s="9"/>
      <c r="L124" s="9"/>
      <c r="M124" s="9"/>
    </row>
    <row r="125" spans="2:13" s="5" customFormat="1" ht="19.5" customHeight="1" x14ac:dyDescent="0.2">
      <c r="B125" s="19" t="s">
        <v>65</v>
      </c>
      <c r="C125" s="44" t="s">
        <v>37</v>
      </c>
      <c r="D125" s="21">
        <v>46112</v>
      </c>
      <c r="E125" s="36">
        <v>4961.0701300000001</v>
      </c>
      <c r="F125" s="20">
        <v>580</v>
      </c>
      <c r="G125"/>
      <c r="H125" s="9"/>
      <c r="I125" s="9"/>
      <c r="J125" s="9"/>
      <c r="K125" s="9"/>
      <c r="L125" s="9"/>
      <c r="M125" s="9"/>
    </row>
    <row r="126" spans="2:13" s="5" customFormat="1" ht="19.5" customHeight="1" x14ac:dyDescent="0.2">
      <c r="B126" s="19" t="s">
        <v>66</v>
      </c>
      <c r="C126" s="44" t="s">
        <v>37</v>
      </c>
      <c r="D126" s="21">
        <v>46112</v>
      </c>
      <c r="E126" s="36">
        <v>462.67854999999997</v>
      </c>
      <c r="F126" s="20">
        <v>91</v>
      </c>
      <c r="G126"/>
      <c r="H126" s="9"/>
      <c r="I126" s="9"/>
      <c r="J126" s="9"/>
      <c r="K126" s="9"/>
      <c r="L126" s="9"/>
      <c r="M126" s="9"/>
    </row>
    <row r="127" spans="2:13" s="5" customFormat="1" ht="19.5" customHeight="1" x14ac:dyDescent="0.2">
      <c r="B127" s="19" t="s">
        <v>57</v>
      </c>
      <c r="C127" s="44" t="s">
        <v>37</v>
      </c>
      <c r="D127" s="21">
        <v>46112</v>
      </c>
      <c r="E127" s="17">
        <v>11.085740000000001</v>
      </c>
      <c r="F127" s="20" t="s">
        <v>49</v>
      </c>
      <c r="G127"/>
      <c r="H127" s="9"/>
      <c r="I127" s="9"/>
      <c r="J127" s="9"/>
      <c r="K127" s="9"/>
      <c r="L127" s="9"/>
      <c r="M127" s="9"/>
    </row>
    <row r="128" spans="2:13" s="5" customFormat="1" ht="22.5" customHeight="1" x14ac:dyDescent="0.2">
      <c r="B128" s="19" t="s">
        <v>46</v>
      </c>
      <c r="C128" s="44" t="s">
        <v>37</v>
      </c>
      <c r="D128" s="21">
        <v>46112</v>
      </c>
      <c r="E128" s="36">
        <v>71.204399999999993</v>
      </c>
      <c r="F128" s="20">
        <v>19</v>
      </c>
      <c r="G128"/>
      <c r="H128" s="9"/>
      <c r="I128" s="9"/>
      <c r="J128" s="9"/>
      <c r="K128" s="9"/>
      <c r="L128" s="9"/>
      <c r="M128" s="9"/>
    </row>
    <row r="129" spans="1:13" s="5" customFormat="1" ht="19.5" customHeight="1" x14ac:dyDescent="0.2">
      <c r="B129" s="19" t="s">
        <v>48</v>
      </c>
      <c r="C129" s="44" t="s">
        <v>37</v>
      </c>
      <c r="D129" s="21">
        <v>46112</v>
      </c>
      <c r="E129" s="36">
        <v>13.118919999999999</v>
      </c>
      <c r="F129" s="20">
        <v>4</v>
      </c>
      <c r="G129"/>
      <c r="H129" s="9"/>
      <c r="I129" s="9"/>
      <c r="J129" s="9"/>
      <c r="K129" s="9"/>
      <c r="L129" s="9"/>
      <c r="M129" s="9"/>
    </row>
    <row r="130" spans="1:13" s="5" customFormat="1" ht="19.5" customHeight="1" x14ac:dyDescent="0.2">
      <c r="B130" s="24" t="s">
        <v>59</v>
      </c>
      <c r="C130" s="25"/>
      <c r="D130" s="25"/>
      <c r="E130" s="26">
        <f>SUM(E99:E129)</f>
        <v>48377.595869999997</v>
      </c>
      <c r="F130" s="27"/>
      <c r="G130"/>
      <c r="H130" s="9"/>
      <c r="I130" s="9"/>
      <c r="J130" s="9"/>
      <c r="K130" s="9"/>
      <c r="L130" s="9"/>
      <c r="M130" s="9"/>
    </row>
    <row r="131" spans="1:13" s="5" customFormat="1" ht="19.5" customHeight="1" x14ac:dyDescent="0.2">
      <c r="B131" s="31" t="s">
        <v>44</v>
      </c>
      <c r="C131" s="32"/>
      <c r="D131" s="32"/>
      <c r="E131" s="45">
        <f>+E69+E97+E130</f>
        <v>153379.38107999999</v>
      </c>
      <c r="F131" s="46"/>
      <c r="G131" s="47"/>
      <c r="H131" s="48"/>
      <c r="I131" s="49"/>
      <c r="J131" s="9"/>
      <c r="K131" s="9"/>
      <c r="L131" s="9"/>
      <c r="M131" s="9"/>
    </row>
    <row r="132" spans="1:13" s="5" customFormat="1" ht="19.5" customHeight="1" x14ac:dyDescent="0.2">
      <c r="B132" s="28" t="s">
        <v>24</v>
      </c>
      <c r="C132" s="29"/>
      <c r="D132" s="29"/>
      <c r="E132" s="35">
        <f>+E47+E131</f>
        <v>1115283.90922</v>
      </c>
      <c r="F132" s="30"/>
      <c r="G132"/>
      <c r="H132" s="9"/>
      <c r="I132" s="9"/>
      <c r="J132" s="9"/>
      <c r="K132" s="9"/>
      <c r="L132" s="9"/>
      <c r="M132" s="9"/>
    </row>
    <row r="133" spans="1:13" x14ac:dyDescent="0.2">
      <c r="B133"/>
      <c r="C133"/>
      <c r="D133"/>
      <c r="E133"/>
      <c r="F133"/>
    </row>
    <row r="134" spans="1:13" x14ac:dyDescent="0.2">
      <c r="B134"/>
      <c r="C134"/>
      <c r="D134"/>
      <c r="E134"/>
      <c r="F134"/>
    </row>
    <row r="135" spans="1:13" x14ac:dyDescent="0.2">
      <c r="B135"/>
      <c r="C135"/>
      <c r="D135"/>
      <c r="E135"/>
      <c r="F135"/>
    </row>
    <row r="136" spans="1:13" x14ac:dyDescent="0.2">
      <c r="B136"/>
      <c r="C136"/>
      <c r="D136"/>
      <c r="E136"/>
      <c r="F136"/>
    </row>
    <row r="137" spans="1:13" x14ac:dyDescent="0.2">
      <c r="B137"/>
      <c r="C137"/>
      <c r="D137"/>
      <c r="E137"/>
      <c r="F137"/>
    </row>
    <row r="138" spans="1:13" x14ac:dyDescent="0.2">
      <c r="B138"/>
      <c r="C138"/>
      <c r="D138"/>
      <c r="E138"/>
      <c r="F138"/>
    </row>
    <row r="139" spans="1:13" x14ac:dyDescent="0.2">
      <c r="B139"/>
      <c r="C139"/>
      <c r="D139"/>
      <c r="E139"/>
      <c r="F139"/>
    </row>
    <row r="140" spans="1:13" x14ac:dyDescent="0.2">
      <c r="B140"/>
      <c r="C140"/>
      <c r="D140"/>
      <c r="E140"/>
      <c r="F140"/>
    </row>
    <row r="141" spans="1:13" x14ac:dyDescent="0.2">
      <c r="B141"/>
      <c r="C141"/>
      <c r="D141"/>
      <c r="E141"/>
      <c r="F141"/>
    </row>
    <row r="142" spans="1:13" x14ac:dyDescent="0.2">
      <c r="B142"/>
      <c r="C142"/>
      <c r="D142"/>
      <c r="E142"/>
      <c r="F142"/>
    </row>
    <row r="143" spans="1:13" x14ac:dyDescent="0.2">
      <c r="B143"/>
      <c r="C143"/>
      <c r="D143"/>
      <c r="E143"/>
      <c r="F143"/>
    </row>
    <row r="144" spans="1:13" x14ac:dyDescent="0.2">
      <c r="A144" s="6"/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</row>
    <row r="629" spans="2:6" x14ac:dyDescent="0.2">
      <c r="B629"/>
      <c r="C629"/>
    </row>
    <row r="630" spans="2:6" x14ac:dyDescent="0.2">
      <c r="B630"/>
      <c r="C630"/>
    </row>
    <row r="631" spans="2:6" x14ac:dyDescent="0.2">
      <c r="B631"/>
      <c r="C631"/>
    </row>
    <row r="632" spans="2:6" x14ac:dyDescent="0.2">
      <c r="B632"/>
      <c r="C632"/>
    </row>
    <row r="633" spans="2:6" x14ac:dyDescent="0.2">
      <c r="B633"/>
      <c r="C633"/>
    </row>
    <row r="634" spans="2:6" x14ac:dyDescent="0.2">
      <c r="B634"/>
      <c r="C634"/>
    </row>
    <row r="635" spans="2:6" x14ac:dyDescent="0.2">
      <c r="B635"/>
      <c r="C635"/>
    </row>
    <row r="636" spans="2:6" x14ac:dyDescent="0.2">
      <c r="B636"/>
      <c r="C636"/>
    </row>
    <row r="637" spans="2:6" x14ac:dyDescent="0.2">
      <c r="B637"/>
      <c r="C637"/>
    </row>
    <row r="638" spans="2:6" x14ac:dyDescent="0.2">
      <c r="B638"/>
      <c r="C638"/>
    </row>
    <row r="639" spans="2:6" x14ac:dyDescent="0.2">
      <c r="B639"/>
      <c r="C639"/>
    </row>
    <row r="640" spans="2:6" x14ac:dyDescent="0.2">
      <c r="B640"/>
      <c r="C640"/>
    </row>
    <row r="641" spans="2:3" x14ac:dyDescent="0.2">
      <c r="B641"/>
      <c r="C641"/>
    </row>
    <row r="642" spans="2:3" x14ac:dyDescent="0.2">
      <c r="B642"/>
      <c r="C642"/>
    </row>
    <row r="643" spans="2:3" x14ac:dyDescent="0.2">
      <c r="B643"/>
      <c r="C643"/>
    </row>
  </sheetData>
  <conditionalFormatting sqref="B19:D19">
    <cfRule type="expression" dxfId="18" priority="321">
      <formula>AND($E19="(em branco)",TODAY()&gt;$D19)</formula>
    </cfRule>
  </conditionalFormatting>
  <conditionalFormatting sqref="B27:D27">
    <cfRule type="expression" dxfId="17" priority="21">
      <formula>AND($E27="(em branco)",TODAY()&gt;$D27)</formula>
    </cfRule>
  </conditionalFormatting>
  <conditionalFormatting sqref="B46:D46">
    <cfRule type="expression" dxfId="16" priority="18">
      <formula>AND($E46="(em branco)",TODAY()&gt;$D46)</formula>
    </cfRule>
  </conditionalFormatting>
  <conditionalFormatting sqref="B69:D69">
    <cfRule type="expression" dxfId="15" priority="14">
      <formula>AND($E69="(em branco)",TODAY()&gt;$D69)</formula>
    </cfRule>
  </conditionalFormatting>
  <conditionalFormatting sqref="B97:D97">
    <cfRule type="expression" dxfId="14" priority="8">
      <formula>AND($E97="(em branco)",TODAY()&gt;$D97)</formula>
    </cfRule>
  </conditionalFormatting>
  <conditionalFormatting sqref="F4 F98:F130">
    <cfRule type="expression" dxfId="13" priority="460">
      <formula>AND(ISBLANK($F4)=FALSE(),$F4&lt;=3)</formula>
    </cfRule>
  </conditionalFormatting>
  <conditionalFormatting sqref="F6:F97 F131:F225">
    <cfRule type="expression" dxfId="12" priority="6">
      <formula>AND(ISBLANK($F6)=FALSE(),$F6&lt;=3)</formula>
    </cfRule>
  </conditionalFormatting>
  <conditionalFormatting sqref="F19">
    <cfRule type="expression" dxfId="11" priority="320">
      <formula>AND(ISBLANK($G19)=FALSE(),$G19&lt;=3)</formula>
    </cfRule>
  </conditionalFormatting>
  <conditionalFormatting sqref="F27">
    <cfRule type="expression" dxfId="10" priority="20">
      <formula>AND(ISBLANK($G27)=FALSE(),$G27&lt;=3)</formula>
    </cfRule>
  </conditionalFormatting>
  <conditionalFormatting sqref="F46">
    <cfRule type="expression" dxfId="9" priority="17">
      <formula>AND(ISBLANK($G46)=FALSE(),$G46&lt;=3)</formula>
    </cfRule>
  </conditionalFormatting>
  <conditionalFormatting sqref="F47">
    <cfRule type="expression" dxfId="8" priority="462">
      <formula>AND(ISBLANK(#REF!)=FALSE(),#REF!&lt;=3)</formula>
    </cfRule>
  </conditionalFormatting>
  <conditionalFormatting sqref="F49">
    <cfRule type="expression" dxfId="7" priority="15">
      <formula>AND(ISBLANK(#REF!)=FALSE(),#REF!&lt;=3)</formula>
    </cfRule>
  </conditionalFormatting>
  <conditionalFormatting sqref="F69">
    <cfRule type="expression" dxfId="6" priority="13">
      <formula>AND(ISBLANK($G69)=FALSE(),$G69&lt;=3)</formula>
    </cfRule>
  </conditionalFormatting>
  <conditionalFormatting sqref="F70">
    <cfRule type="expression" dxfId="5" priority="9">
      <formula>AND(ISBLANK(#REF!)=FALSE(),#REF!&lt;=3)</formula>
    </cfRule>
  </conditionalFormatting>
  <conditionalFormatting sqref="F97">
    <cfRule type="expression" dxfId="4" priority="7">
      <formula>AND(ISBLANK($G97)=FALSE(),$G97&lt;=3)</formula>
    </cfRule>
  </conditionalFormatting>
  <conditionalFormatting sqref="F131">
    <cfRule type="expression" dxfId="3" priority="11">
      <formula>AND(ISBLANK(#REF!)=FALSE(),#REF!&lt;=3)</formula>
    </cfRule>
  </conditionalFormatting>
  <conditionalFormatting sqref="B130:D130">
    <cfRule type="expression" dxfId="2" priority="3">
      <formula>AND($E130="(em branco)",TODAY()&gt;$D130)</formula>
    </cfRule>
  </conditionalFormatting>
  <conditionalFormatting sqref="F98">
    <cfRule type="expression" dxfId="1" priority="4">
      <formula>AND(ISBLANK(#REF!)=FALSE(),#REF!&lt;=3)</formula>
    </cfRule>
  </conditionalFormatting>
  <conditionalFormatting sqref="F130">
    <cfRule type="expression" dxfId="0" priority="2">
      <formula>AND(ISBLANK($G130)=FALSE(),$G130&lt;=3)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rowBreaks count="2" manualBreakCount="2">
    <brk id="47" max="16383" man="1"/>
    <brk id="9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AB97E-238C-4154-94CF-A66F6D695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8BCD5-F947-4127-9074-B997BCF449EF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8DB0D27F-A13E-4E12-AAD3-83C1DD8EBD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2026-02-27T11:02:17Z</dcterms:created>
  <dcterms:modified xsi:type="dcterms:W3CDTF">2026-03-30T10:46:37Z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