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updateLinks="never" defaultThemeVersion="124226"/>
  <xr:revisionPtr revIDLastSave="39" documentId="8_{BFAB4B33-81A9-4C4B-9F3B-E81D89391EB6}" xr6:coauthVersionLast="47" xr6:coauthVersionMax="47" xr10:uidLastSave="{2B42DFB6-B319-4F70-916A-05FC6810F004}"/>
  <bookViews>
    <workbookView xWindow="-120" yWindow="-120" windowWidth="29040" windowHeight="15720" xr2:uid="{00000000-000D-0000-FFFF-FFFF00000000}"/>
  </bookViews>
  <sheets>
    <sheet name="CalPags - Continente" sheetId="1" r:id="rId1"/>
  </sheets>
  <definedNames>
    <definedName name="_xlnm._FilterDatabase" localSheetId="0" hidden="1">'CalPags - Continente'!$B$1:$B$582</definedName>
    <definedName name="_xlnm.Print_Area" localSheetId="0">'CalPags - Continente'!$B$1:$F$71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0" i="1" s="1"/>
  <c r="E46" i="1" l="1"/>
  <c r="E27" i="1" l="1"/>
  <c r="E19" i="1" l="1"/>
  <c r="E47" i="1" s="1"/>
  <c r="E71" i="1" s="1"/>
</calcChain>
</file>

<file path=xl/sharedStrings.xml><?xml version="1.0" encoding="utf-8"?>
<sst xmlns="http://schemas.openxmlformats.org/spreadsheetml/2006/main" count="130" uniqueCount="50">
  <si>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</si>
  <si>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</si>
  <si>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</si>
  <si>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</si>
  <si>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</si>
  <si>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</si>
  <si>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</si>
  <si>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</si>
  <si>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</si>
  <si>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</si>
  <si>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</si>
  <si>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</si>
  <si>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</si>
  <si>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</si>
  <si>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</si>
  <si>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</si>
  <si>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</si>
  <si>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</si>
  <si>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</si>
  <si>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</si>
  <si>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</si>
  <si>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</si>
  <si>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</si>
  <si>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</si>
  <si>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</si>
  <si>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</si>
  <si>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</si>
  <si>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</si>
  <si>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</si>
  <si>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</si>
  <si>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</si>
  <si>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</si>
  <si>
    <t>DEZEMBRO</t>
  </si>
  <si>
    <t>DEZEMBRO Total</t>
  </si>
  <si>
    <t>1ª Prestação</t>
  </si>
  <si>
    <t>A.3.3.1 Maneio da pastagem permanente</t>
  </si>
  <si>
    <t>C.1.1.4 Manutenção de raças autóctones</t>
  </si>
  <si>
    <t>100%</t>
  </si>
  <si>
    <t>Saldo</t>
  </si>
  <si>
    <t>D.2.1 Planos Zonais Agroambientais</t>
  </si>
  <si>
    <t>D.2.3.2 Gestão do pastoreio em áreas de baldio do Barroso</t>
  </si>
  <si>
    <t>PDR 2020 M8.1.2 Instalação de sistemas agroflorestais</t>
  </si>
  <si>
    <t>JANEIRO</t>
  </si>
  <si>
    <t>JANEIRO Total</t>
  </si>
  <si>
    <t>2026 Total</t>
  </si>
  <si>
    <t>C.1.1.1.2 Uso eficiente da água</t>
  </si>
  <si>
    <t>RURIS - Florestação de terras agrícolas - Prémio por perda de rendimento</t>
  </si>
  <si>
    <t>QCA II - Medidas florestais do R 2080/92 - Prémio por perda de rendimento</t>
  </si>
  <si>
    <t>PRODER 2.3.2.2 Instalação de sistemas florestais e agroflorestais</t>
  </si>
  <si>
    <t>≤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</si>
</sst>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" fontId="10" fillId="6" borderId="3" xfId="1" applyNumberFormat="1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</cellXfs>
  <cellStyles count="3">
    <cellStyle name="Normal" xfId="0" builtinId="0"/>
    <cellStyle name="Normal 2" xfId="2" xr:uid="{00000000-0005-0000-0000-000001000000}"/>
    <cellStyle name="Vírgula" xfId="1" builtinId="3"/>
  </cellStyles>
  <dxfs count="1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582"/>
  <sheetViews>
    <sheetView showGridLines="0" tabSelected="1" zoomScaleNormal="100" workbookViewId="0">
      <pane ySplit="3" topLeftCell="A48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19.5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s="5" customFormat="1" ht="12.75" customHeight="1" x14ac:dyDescent="0.2">
      <c r="B28" s="15" t="s">
        <v>32</v>
      </c>
      <c r="C28" s="16"/>
      <c r="D28" s="16"/>
      <c r="E28" s="37"/>
      <c r="F28" s="38"/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9" t="s">
        <v>10</v>
      </c>
      <c r="C29" s="40" t="s">
        <v>34</v>
      </c>
      <c r="D29" s="41">
        <v>46021</v>
      </c>
      <c r="E29" s="36">
        <v>76166.715120000008</v>
      </c>
      <c r="F29" s="18">
        <v>65057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39" t="s">
        <v>12</v>
      </c>
      <c r="C30" s="40" t="s">
        <v>34</v>
      </c>
      <c r="D30" s="41">
        <v>46021</v>
      </c>
      <c r="E30" s="36">
        <v>11439.887980000001</v>
      </c>
      <c r="F30" s="18">
        <v>13238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9" t="s">
        <v>13</v>
      </c>
      <c r="C31" s="40" t="s">
        <v>34</v>
      </c>
      <c r="D31" s="41">
        <v>46021</v>
      </c>
      <c r="E31" s="36">
        <v>8131.1131799999994</v>
      </c>
      <c r="F31" s="18">
        <v>16356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39" t="s">
        <v>14</v>
      </c>
      <c r="C32" s="40" t="s">
        <v>34</v>
      </c>
      <c r="D32" s="41">
        <v>46021</v>
      </c>
      <c r="E32" s="36">
        <v>4067.7049999999999</v>
      </c>
      <c r="F32" s="18">
        <v>1357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39" t="s">
        <v>15</v>
      </c>
      <c r="C33" s="40" t="s">
        <v>34</v>
      </c>
      <c r="D33" s="41">
        <v>46021</v>
      </c>
      <c r="E33" s="36">
        <v>2635.4728300000002</v>
      </c>
      <c r="F33" s="18">
        <v>803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39" t="s">
        <v>16</v>
      </c>
      <c r="C34" s="40" t="s">
        <v>34</v>
      </c>
      <c r="D34" s="41">
        <v>46021</v>
      </c>
      <c r="E34" s="36">
        <v>2024.51677</v>
      </c>
      <c r="F34" s="18">
        <v>320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39" t="s">
        <v>17</v>
      </c>
      <c r="C35" s="40" t="s">
        <v>34</v>
      </c>
      <c r="D35" s="41">
        <v>46021</v>
      </c>
      <c r="E35" s="36">
        <v>428.28235999999998</v>
      </c>
      <c r="F35" s="18">
        <v>2362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9" t="s">
        <v>18</v>
      </c>
      <c r="C36" s="40" t="s">
        <v>34</v>
      </c>
      <c r="D36" s="41">
        <v>46021</v>
      </c>
      <c r="E36" s="36">
        <v>14336.39293</v>
      </c>
      <c r="F36" s="18">
        <v>83228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39" t="s">
        <v>28</v>
      </c>
      <c r="C37" s="40" t="s">
        <v>34</v>
      </c>
      <c r="D37" s="41">
        <v>46021</v>
      </c>
      <c r="E37" s="36">
        <v>17485.72969</v>
      </c>
      <c r="F37" s="18">
        <v>59144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39" t="s">
        <v>35</v>
      </c>
      <c r="C38" s="40" t="s">
        <v>34</v>
      </c>
      <c r="D38" s="41">
        <v>46021</v>
      </c>
      <c r="E38" s="36">
        <v>12866.991820000001</v>
      </c>
      <c r="F38" s="18">
        <v>1536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39" t="s">
        <v>36</v>
      </c>
      <c r="C39" s="40" t="s">
        <v>37</v>
      </c>
      <c r="D39" s="41">
        <v>46021</v>
      </c>
      <c r="E39" s="36">
        <v>14035.850839999999</v>
      </c>
      <c r="F39" s="18">
        <v>6342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39" t="s">
        <v>29</v>
      </c>
      <c r="C40" s="40" t="s">
        <v>38</v>
      </c>
      <c r="D40" s="41">
        <v>46021</v>
      </c>
      <c r="E40" s="36">
        <v>10254.834969999998</v>
      </c>
      <c r="F40" s="18">
        <v>10528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39" t="s">
        <v>30</v>
      </c>
      <c r="C41" s="40" t="s">
        <v>38</v>
      </c>
      <c r="D41" s="41">
        <v>46021</v>
      </c>
      <c r="E41" s="36">
        <v>23062.733079999998</v>
      </c>
      <c r="F41" s="18">
        <v>12484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39" t="s">
        <v>27</v>
      </c>
      <c r="C42" s="40" t="s">
        <v>38</v>
      </c>
      <c r="D42" s="41">
        <v>46021</v>
      </c>
      <c r="E42" s="36">
        <v>24857.39012</v>
      </c>
      <c r="F42" s="18">
        <v>130070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9" t="s">
        <v>39</v>
      </c>
      <c r="C43" s="40" t="s">
        <v>37</v>
      </c>
      <c r="D43" s="41">
        <v>46021</v>
      </c>
      <c r="E43" s="36">
        <v>4200.2378699999999</v>
      </c>
      <c r="F43" s="18">
        <v>558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39" t="s">
        <v>40</v>
      </c>
      <c r="C44" s="40" t="s">
        <v>37</v>
      </c>
      <c r="D44" s="41">
        <v>46021</v>
      </c>
      <c r="E44" s="36">
        <v>948.54909999999995</v>
      </c>
      <c r="F44" s="18">
        <v>60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39" t="s">
        <v>41</v>
      </c>
      <c r="C45" s="40" t="s">
        <v>37</v>
      </c>
      <c r="D45" s="41">
        <v>46021</v>
      </c>
      <c r="E45" s="17">
        <v>37.322160000000004</v>
      </c>
      <c r="F45" s="18">
        <v>11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24" t="s">
        <v>33</v>
      </c>
      <c r="C46" s="25"/>
      <c r="D46" s="25"/>
      <c r="E46" s="26">
        <f>SUM(E29:E45)</f>
        <v>226979.72582000002</v>
      </c>
      <c r="F46" s="27"/>
      <c r="G46"/>
      <c r="H46" s="9"/>
      <c r="I46" s="9"/>
      <c r="J46" s="9"/>
      <c r="K46" s="9"/>
      <c r="L46" s="9"/>
      <c r="M46" s="9"/>
    </row>
    <row r="47" spans="2:13" ht="19.5" customHeight="1" x14ac:dyDescent="0.2">
      <c r="B47" s="31" t="s">
        <v>23</v>
      </c>
      <c r="C47" s="32"/>
      <c r="D47" s="32"/>
      <c r="E47" s="33">
        <f>+E19+E27+E46</f>
        <v>961904.52814000007</v>
      </c>
      <c r="F47" s="34"/>
    </row>
    <row r="48" spans="2:13" s="5" customFormat="1" ht="15" x14ac:dyDescent="0.2">
      <c r="B48" s="28">
        <v>2026</v>
      </c>
      <c r="C48" s="29"/>
      <c r="D48" s="29"/>
      <c r="E48" s="42"/>
      <c r="F48" s="43"/>
      <c r="G48"/>
      <c r="H48" s="9"/>
      <c r="I48" s="9"/>
      <c r="J48" s="9"/>
      <c r="K48" s="9"/>
      <c r="L48" s="9"/>
      <c r="M48" s="9"/>
    </row>
    <row r="49" spans="2:13" s="5" customFormat="1" ht="12.75" customHeight="1" x14ac:dyDescent="0.2">
      <c r="B49" s="15" t="s">
        <v>42</v>
      </c>
      <c r="C49" s="16"/>
      <c r="D49" s="16"/>
      <c r="E49" s="37"/>
      <c r="F49" s="38"/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2">
      <c r="B50" s="19" t="s">
        <v>10</v>
      </c>
      <c r="C50" s="44" t="s">
        <v>34</v>
      </c>
      <c r="D50" s="21">
        <v>46052</v>
      </c>
      <c r="E50" s="36">
        <v>402.62504999999999</v>
      </c>
      <c r="F50" s="20">
        <v>223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2">
      <c r="B51" s="19" t="s">
        <v>12</v>
      </c>
      <c r="C51" s="44" t="s">
        <v>34</v>
      </c>
      <c r="D51" s="21">
        <v>46052</v>
      </c>
      <c r="E51" s="36">
        <v>13.838049999999999</v>
      </c>
      <c r="F51" s="20">
        <v>16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2">
      <c r="B52" s="19" t="s">
        <v>13</v>
      </c>
      <c r="C52" s="44" t="s">
        <v>34</v>
      </c>
      <c r="D52" s="21">
        <v>46052</v>
      </c>
      <c r="E52" s="36">
        <v>19.396439999999998</v>
      </c>
      <c r="F52" s="20">
        <v>32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2">
      <c r="B53" s="19" t="s">
        <v>14</v>
      </c>
      <c r="C53" s="44" t="s">
        <v>34</v>
      </c>
      <c r="D53" s="21">
        <v>46052</v>
      </c>
      <c r="E53" s="36">
        <v>15.6166</v>
      </c>
      <c r="F53" s="20" t="s">
        <v>49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2">
      <c r="B54" s="19" t="s">
        <v>17</v>
      </c>
      <c r="C54" s="44" t="s">
        <v>34</v>
      </c>
      <c r="D54" s="21">
        <v>46052</v>
      </c>
      <c r="E54" s="36">
        <v>0.89144000000000001</v>
      </c>
      <c r="F54" s="20">
        <v>7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19" t="s">
        <v>18</v>
      </c>
      <c r="C55" s="44" t="s">
        <v>34</v>
      </c>
      <c r="D55" s="21">
        <v>46052</v>
      </c>
      <c r="E55" s="36">
        <v>95.083070000000006</v>
      </c>
      <c r="F55" s="20">
        <v>192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2">
      <c r="B56" s="19" t="s">
        <v>28</v>
      </c>
      <c r="C56" s="44" t="s">
        <v>34</v>
      </c>
      <c r="D56" s="21">
        <v>46052</v>
      </c>
      <c r="E56" s="36">
        <v>110.11336999999999</v>
      </c>
      <c r="F56" s="20">
        <v>192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2">
      <c r="B57" s="19" t="s">
        <v>35</v>
      </c>
      <c r="C57" s="44" t="s">
        <v>34</v>
      </c>
      <c r="D57" s="21">
        <v>46052</v>
      </c>
      <c r="E57" s="36">
        <v>1297.1678900000002</v>
      </c>
      <c r="F57" s="20">
        <v>211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2">
      <c r="B58" s="19" t="s">
        <v>45</v>
      </c>
      <c r="C58" s="44" t="s">
        <v>37</v>
      </c>
      <c r="D58" s="21">
        <v>46052</v>
      </c>
      <c r="E58" s="36">
        <v>6104.9497699999993</v>
      </c>
      <c r="F58" s="20">
        <v>877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2">
      <c r="B59" s="19" t="s">
        <v>20</v>
      </c>
      <c r="C59" s="44" t="s">
        <v>38</v>
      </c>
      <c r="D59" s="21">
        <v>46052</v>
      </c>
      <c r="E59" s="36">
        <v>3317.2238199999997</v>
      </c>
      <c r="F59" s="20">
        <v>29881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2">
      <c r="B60" s="19" t="s">
        <v>36</v>
      </c>
      <c r="C60" s="44" t="s">
        <v>37</v>
      </c>
      <c r="D60" s="21">
        <v>46052</v>
      </c>
      <c r="E60" s="36">
        <v>447.51650999999993</v>
      </c>
      <c r="F60" s="20">
        <v>623</v>
      </c>
      <c r="G60"/>
      <c r="H60" s="9"/>
      <c r="I60" s="9"/>
      <c r="J60" s="9"/>
      <c r="K60" s="9"/>
      <c r="L60" s="9"/>
      <c r="M60" s="9"/>
    </row>
    <row r="61" spans="2:13" s="5" customFormat="1" ht="25.5" customHeight="1" x14ac:dyDescent="0.2">
      <c r="B61" s="19" t="s">
        <v>29</v>
      </c>
      <c r="C61" s="44" t="s">
        <v>38</v>
      </c>
      <c r="D61" s="21">
        <v>46052</v>
      </c>
      <c r="E61" s="36">
        <v>765.2641000000001</v>
      </c>
      <c r="F61" s="20">
        <v>558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2">
      <c r="B62" s="19" t="s">
        <v>30</v>
      </c>
      <c r="C62" s="44" t="s">
        <v>38</v>
      </c>
      <c r="D62" s="21">
        <v>46052</v>
      </c>
      <c r="E62" s="36">
        <v>4158.4441700000007</v>
      </c>
      <c r="F62" s="20">
        <v>1048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2">
      <c r="B63" s="19" t="s">
        <v>27</v>
      </c>
      <c r="C63" s="44" t="s">
        <v>38</v>
      </c>
      <c r="D63" s="21">
        <v>46052</v>
      </c>
      <c r="E63" s="36">
        <v>143.50226999999998</v>
      </c>
      <c r="F63" s="20">
        <v>343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2">
      <c r="B64" s="19" t="s">
        <v>39</v>
      </c>
      <c r="C64" s="44" t="s">
        <v>37</v>
      </c>
      <c r="D64" s="21">
        <v>46052</v>
      </c>
      <c r="E64" s="36">
        <v>1288.3870099999999</v>
      </c>
      <c r="F64" s="20">
        <v>250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2">
      <c r="B65" s="19" t="s">
        <v>31</v>
      </c>
      <c r="C65" s="44" t="s">
        <v>38</v>
      </c>
      <c r="D65" s="21">
        <v>46052</v>
      </c>
      <c r="E65" s="36">
        <v>2084.482</v>
      </c>
      <c r="F65" s="20">
        <v>9752</v>
      </c>
      <c r="G65"/>
      <c r="H65" s="9"/>
      <c r="I65" s="9"/>
      <c r="J65" s="9"/>
      <c r="K65" s="9"/>
      <c r="L65" s="9"/>
      <c r="M65" s="9"/>
    </row>
    <row r="66" spans="2:13" s="5" customFormat="1" ht="21.75" customHeight="1" x14ac:dyDescent="0.2">
      <c r="B66" s="19" t="s">
        <v>46</v>
      </c>
      <c r="C66" s="44" t="s">
        <v>37</v>
      </c>
      <c r="D66" s="21">
        <v>46052</v>
      </c>
      <c r="E66" s="36">
        <v>3381.5930099999996</v>
      </c>
      <c r="F66" s="20">
        <v>1283</v>
      </c>
      <c r="G66"/>
      <c r="H66" s="9"/>
      <c r="I66" s="9"/>
      <c r="J66" s="9"/>
      <c r="K66" s="9"/>
      <c r="L66" s="9"/>
      <c r="M66" s="9"/>
    </row>
    <row r="67" spans="2:13" s="5" customFormat="1" ht="21.75" customHeight="1" x14ac:dyDescent="0.2">
      <c r="B67" s="19" t="s">
        <v>47</v>
      </c>
      <c r="C67" s="44" t="s">
        <v>37</v>
      </c>
      <c r="D67" s="21">
        <v>46052</v>
      </c>
      <c r="E67" s="36">
        <v>1.37835</v>
      </c>
      <c r="F67" s="20" t="s">
        <v>49</v>
      </c>
      <c r="G67"/>
      <c r="H67" s="9"/>
      <c r="I67" s="9"/>
      <c r="J67" s="9"/>
      <c r="K67" s="9"/>
      <c r="L67" s="9"/>
      <c r="M67" s="9"/>
    </row>
    <row r="68" spans="2:13" s="5" customFormat="1" ht="25.5" customHeight="1" x14ac:dyDescent="0.2">
      <c r="B68" s="19" t="s">
        <v>48</v>
      </c>
      <c r="C68" s="44" t="s">
        <v>37</v>
      </c>
      <c r="D68" s="21">
        <v>46052</v>
      </c>
      <c r="E68" s="17">
        <v>890.62455</v>
      </c>
      <c r="F68" s="20">
        <v>226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2">
      <c r="B69" s="24" t="s">
        <v>43</v>
      </c>
      <c r="C69" s="25"/>
      <c r="D69" s="25"/>
      <c r="E69" s="26">
        <f>SUM(E50:E68)</f>
        <v>24538.097469999997</v>
      </c>
      <c r="F69" s="27"/>
      <c r="G69"/>
      <c r="H69" s="9"/>
      <c r="I69" s="9"/>
      <c r="J69" s="9"/>
      <c r="K69" s="9"/>
      <c r="L69" s="9"/>
      <c r="M69" s="9"/>
    </row>
    <row r="70" spans="2:13" s="5" customFormat="1" ht="19.5" customHeight="1" x14ac:dyDescent="0.2">
      <c r="B70" s="31" t="s">
        <v>44</v>
      </c>
      <c r="C70" s="32"/>
      <c r="D70" s="32"/>
      <c r="E70" s="45">
        <f>+E69</f>
        <v>24538.097469999997</v>
      </c>
      <c r="F70" s="46"/>
      <c r="G70" s="47"/>
      <c r="H70" s="48"/>
      <c r="I70" s="49"/>
      <c r="J70" s="9"/>
      <c r="K70" s="9"/>
      <c r="L70" s="9"/>
      <c r="M70" s="9"/>
    </row>
    <row r="71" spans="2:13" s="5" customFormat="1" ht="19.5" customHeight="1" x14ac:dyDescent="0.2">
      <c r="B71" s="28" t="s">
        <v>24</v>
      </c>
      <c r="C71" s="29"/>
      <c r="D71" s="29"/>
      <c r="E71" s="35">
        <f>+E47+E70</f>
        <v>986442.6256100001</v>
      </c>
      <c r="F71" s="30"/>
      <c r="G71"/>
      <c r="H71" s="9"/>
      <c r="I71" s="9"/>
      <c r="J71" s="9"/>
      <c r="K71" s="9"/>
      <c r="L71" s="9"/>
      <c r="M71" s="9"/>
    </row>
    <row r="72" spans="2:13" x14ac:dyDescent="0.2">
      <c r="B72"/>
      <c r="C72"/>
      <c r="D72"/>
      <c r="E72"/>
      <c r="F72"/>
    </row>
    <row r="73" spans="2:13" x14ac:dyDescent="0.2">
      <c r="B73"/>
      <c r="C73"/>
      <c r="D73"/>
      <c r="E73"/>
      <c r="F73"/>
    </row>
    <row r="74" spans="2:13" x14ac:dyDescent="0.2">
      <c r="B74"/>
      <c r="C74"/>
      <c r="D74"/>
      <c r="E74"/>
      <c r="F74"/>
    </row>
    <row r="75" spans="2:13" x14ac:dyDescent="0.2">
      <c r="B75"/>
      <c r="C75"/>
      <c r="D75"/>
      <c r="E75"/>
      <c r="F75"/>
    </row>
    <row r="76" spans="2:13" x14ac:dyDescent="0.2">
      <c r="B76"/>
      <c r="C76"/>
      <c r="D76"/>
      <c r="E76"/>
      <c r="F76"/>
    </row>
    <row r="77" spans="2:13" x14ac:dyDescent="0.2">
      <c r="B77"/>
      <c r="C77"/>
      <c r="D77"/>
      <c r="E77"/>
      <c r="F77"/>
    </row>
    <row r="78" spans="2:13" x14ac:dyDescent="0.2">
      <c r="B78"/>
      <c r="C78"/>
      <c r="D78"/>
      <c r="E78"/>
      <c r="F78"/>
    </row>
    <row r="79" spans="2:13" x14ac:dyDescent="0.2">
      <c r="B79"/>
      <c r="C79"/>
      <c r="D79"/>
      <c r="E79"/>
      <c r="F79"/>
    </row>
    <row r="80" spans="2:13" x14ac:dyDescent="0.2">
      <c r="B80"/>
      <c r="C80"/>
      <c r="D80"/>
      <c r="E80"/>
      <c r="F80"/>
    </row>
    <row r="81" spans="1:6" x14ac:dyDescent="0.2">
      <c r="B81"/>
      <c r="C81"/>
      <c r="D81"/>
      <c r="E81"/>
      <c r="F81"/>
    </row>
    <row r="82" spans="1:6" x14ac:dyDescent="0.2">
      <c r="B82"/>
      <c r="C82"/>
      <c r="D82"/>
      <c r="E82"/>
      <c r="F82"/>
    </row>
    <row r="83" spans="1:6" x14ac:dyDescent="0.2">
      <c r="A83" s="6"/>
      <c r="B83"/>
      <c r="C83"/>
      <c r="D83"/>
      <c r="E83"/>
      <c r="F83"/>
    </row>
    <row r="84" spans="1:6" x14ac:dyDescent="0.2">
      <c r="B84"/>
      <c r="C84"/>
      <c r="D84"/>
      <c r="E84"/>
      <c r="F84"/>
    </row>
    <row r="85" spans="1:6" x14ac:dyDescent="0.2">
      <c r="B85"/>
      <c r="C85"/>
      <c r="D85"/>
      <c r="E85"/>
      <c r="F85"/>
    </row>
    <row r="86" spans="1:6" x14ac:dyDescent="0.2">
      <c r="B86"/>
      <c r="C86"/>
      <c r="D86"/>
      <c r="E86"/>
      <c r="F86"/>
    </row>
    <row r="87" spans="1:6" x14ac:dyDescent="0.2">
      <c r="B87"/>
      <c r="C87"/>
      <c r="D87"/>
      <c r="E87"/>
      <c r="F87"/>
    </row>
    <row r="88" spans="1:6" x14ac:dyDescent="0.2">
      <c r="B88"/>
      <c r="C88"/>
      <c r="D88"/>
      <c r="E88"/>
      <c r="F88"/>
    </row>
    <row r="89" spans="1:6" x14ac:dyDescent="0.2">
      <c r="B89"/>
      <c r="C89"/>
      <c r="D89"/>
      <c r="E89"/>
      <c r="F89"/>
    </row>
    <row r="90" spans="1:6" x14ac:dyDescent="0.2">
      <c r="B90"/>
      <c r="C90"/>
      <c r="D90"/>
      <c r="E90"/>
      <c r="F90"/>
    </row>
    <row r="91" spans="1:6" x14ac:dyDescent="0.2">
      <c r="B91"/>
      <c r="C91"/>
      <c r="D91"/>
      <c r="E91"/>
      <c r="F91"/>
    </row>
    <row r="92" spans="1:6" x14ac:dyDescent="0.2">
      <c r="B92"/>
      <c r="C92"/>
      <c r="D92"/>
      <c r="E92"/>
      <c r="F92"/>
    </row>
    <row r="93" spans="1:6" x14ac:dyDescent="0.2">
      <c r="B93"/>
      <c r="C93"/>
      <c r="D93"/>
      <c r="E93"/>
      <c r="F93"/>
    </row>
    <row r="94" spans="1:6" x14ac:dyDescent="0.2">
      <c r="B94"/>
      <c r="C94"/>
      <c r="D94"/>
      <c r="E94"/>
      <c r="F94"/>
    </row>
    <row r="95" spans="1:6" x14ac:dyDescent="0.2">
      <c r="B95"/>
      <c r="C95"/>
      <c r="D95"/>
      <c r="E95"/>
      <c r="F95"/>
    </row>
    <row r="96" spans="1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</row>
    <row r="568" spans="2:6" x14ac:dyDescent="0.2">
      <c r="B568"/>
      <c r="C568"/>
    </row>
    <row r="569" spans="2:6" x14ac:dyDescent="0.2">
      <c r="B569"/>
      <c r="C569"/>
    </row>
    <row r="570" spans="2:6" x14ac:dyDescent="0.2">
      <c r="B570"/>
      <c r="C570"/>
    </row>
    <row r="571" spans="2:6" x14ac:dyDescent="0.2">
      <c r="B571"/>
      <c r="C571"/>
    </row>
    <row r="572" spans="2:6" x14ac:dyDescent="0.2">
      <c r="B572"/>
      <c r="C572"/>
    </row>
    <row r="573" spans="2:6" x14ac:dyDescent="0.2">
      <c r="B573"/>
      <c r="C573"/>
    </row>
    <row r="574" spans="2:6" x14ac:dyDescent="0.2">
      <c r="B574"/>
      <c r="C574"/>
    </row>
    <row r="575" spans="2:6" x14ac:dyDescent="0.2">
      <c r="B575"/>
      <c r="C575"/>
    </row>
    <row r="576" spans="2:6" x14ac:dyDescent="0.2">
      <c r="B576"/>
      <c r="C576"/>
    </row>
    <row r="577" spans="2:3" x14ac:dyDescent="0.2">
      <c r="B577"/>
      <c r="C577"/>
    </row>
    <row r="578" spans="2:3" x14ac:dyDescent="0.2">
      <c r="B578"/>
      <c r="C578"/>
    </row>
    <row r="579" spans="2:3" x14ac:dyDescent="0.2">
      <c r="B579"/>
      <c r="C579"/>
    </row>
    <row r="580" spans="2:3" x14ac:dyDescent="0.2">
      <c r="B580"/>
      <c r="C580"/>
    </row>
    <row r="581" spans="2:3" x14ac:dyDescent="0.2">
      <c r="B581"/>
      <c r="C581"/>
    </row>
    <row r="582" spans="2:3" x14ac:dyDescent="0.2">
      <c r="B582"/>
      <c r="C582"/>
    </row>
  </sheetData>
  <conditionalFormatting sqref="B19:D19">
    <cfRule type="expression" dxfId="12" priority="312">
      <formula>AND($E19="(em branco)",TODAY()&gt;$D19)</formula>
    </cfRule>
  </conditionalFormatting>
  <conditionalFormatting sqref="B27:D27">
    <cfRule type="expression" dxfId="11" priority="12">
      <formula>AND($E27="(em branco)",TODAY()&gt;$D27)</formula>
    </cfRule>
  </conditionalFormatting>
  <conditionalFormatting sqref="B46:D46">
    <cfRule type="expression" dxfId="10" priority="9">
      <formula>AND($E46="(em branco)",TODAY()&gt;$D46)</formula>
    </cfRule>
  </conditionalFormatting>
  <conditionalFormatting sqref="B69:D69">
    <cfRule type="expression" dxfId="9" priority="5">
      <formula>AND($E69="(em branco)",TODAY()&gt;$D69)</formula>
    </cfRule>
  </conditionalFormatting>
  <conditionalFormatting sqref="F4">
    <cfRule type="expression" dxfId="8" priority="451">
      <formula>AND(ISBLANK($F4)=FALSE(),$F4&lt;=3)</formula>
    </cfRule>
  </conditionalFormatting>
  <conditionalFormatting sqref="F6:F164">
    <cfRule type="expression" dxfId="7" priority="1">
      <formula>AND(ISBLANK($F6)=FALSE(),$F6&lt;=3)</formula>
    </cfRule>
  </conditionalFormatting>
  <conditionalFormatting sqref="F19">
    <cfRule type="expression" dxfId="6" priority="311">
      <formula>AND(ISBLANK($G19)=FALSE(),$G19&lt;=3)</formula>
    </cfRule>
  </conditionalFormatting>
  <conditionalFormatting sqref="F27">
    <cfRule type="expression" dxfId="5" priority="11">
      <formula>AND(ISBLANK($G27)=FALSE(),$G27&lt;=3)</formula>
    </cfRule>
  </conditionalFormatting>
  <conditionalFormatting sqref="F46">
    <cfRule type="expression" dxfId="4" priority="8">
      <formula>AND(ISBLANK($G46)=FALSE(),$G46&lt;=3)</formula>
    </cfRule>
  </conditionalFormatting>
  <conditionalFormatting sqref="F47">
    <cfRule type="expression" dxfId="3" priority="453">
      <formula>AND(ISBLANK(#REF!)=FALSE(),#REF!&lt;=3)</formula>
    </cfRule>
  </conditionalFormatting>
  <conditionalFormatting sqref="F49">
    <cfRule type="expression" dxfId="2" priority="6">
      <formula>AND(ISBLANK(#REF!)=FALSE(),#REF!&lt;=3)</formula>
    </cfRule>
  </conditionalFormatting>
  <conditionalFormatting sqref="F69">
    <cfRule type="expression" dxfId="1" priority="4">
      <formula>AND(ISBLANK($G69)=FALSE(),$G69&lt;=3)</formula>
    </cfRule>
  </conditionalFormatting>
  <conditionalFormatting sqref="F70">
    <cfRule type="expression" dxfId="0" priority="2">
      <formula>AND(ISBLANK(#REF!)=FALSE(),#REF!&lt;=3)</formula>
    </cfRule>
  </conditionalFormatting>
  <printOptions horizontalCentered="1"/>
  <pageMargins left="0.31496062992125984" right="0.31496062992125984" top="0.56000000000000005" bottom="3.937007874015748E-2" header="0.19" footer="0"/>
  <pageSetup paperSize="9" scale="85" orientation="portrait" r:id="rId1"/>
  <headerFooter>
    <oddHeader>&amp;L&amp;G</oddHeader>
    <oddFooter>&amp;R&amp;P / &amp;N</oddFooter>
  </headerFooter>
  <rowBreaks count="1" manualBreakCount="1">
    <brk id="4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B5340-56C1-4D81-B1DC-D9A0E412FA02}">
  <ds:schemaRefs>
    <ds:schemaRef ds:uri="http://purl.org/dc/elements/1.1/"/>
    <ds:schemaRef ds:uri="http://purl.org/dc/terms/"/>
    <ds:schemaRef ds:uri="72d6fbae-d18c-49b9-827b-ef4fa516a32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399dd73-3458-46cc-953e-caad4892d1f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2F9D10-64A7-4B82-9719-39C044E8D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2026-01-30T11:52:50Z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