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139" documentId="8_{788DC57D-D06F-4F71-9CFE-7151F25E0D52}" xr6:coauthVersionLast="47" xr6:coauthVersionMax="47" xr10:uidLastSave="{3FDF0821-38BD-4EE4-9429-F8BD7CECDF37}"/>
  <bookViews>
    <workbookView xWindow="-120" yWindow="-120" windowWidth="29040" windowHeight="15720" xr2:uid="{00000000-000D-0000-FFFF-FFFF00000000}"/>
  </bookViews>
  <sheets>
    <sheet name="CalPags - RAA" sheetId="2" r:id="rId1"/>
  </sheets>
  <definedNames>
    <definedName name="_xlnm.Print_Area" localSheetId="0">'CalPags - RAA'!$B$1:$F$57</definedName>
    <definedName name="_xlnm.Print_Titles" localSheetId="0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E55" i="2"/>
  <c r="E48" i="2" l="1"/>
  <c r="E43" i="2" l="1"/>
  <c r="E36" i="2" l="1"/>
  <c r="E29" i="2" l="1"/>
  <c r="E19" i="2" l="1"/>
  <c r="E37" i="2" s="1"/>
  <c r="E57" i="2" s="1"/>
</calcChain>
</file>

<file path=xl/sharedStrings.xml><?xml version="1.0" encoding="utf-8"?>
<sst xmlns="http://schemas.openxmlformats.org/spreadsheetml/2006/main" count="102" uniqueCount="50">
  <si>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</si>
  <si>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</si>
  <si>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</si>
  <si>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</si>
  <si>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</si>
  <si>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</si>
  <si>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</si>
  <si>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</si>
  <si>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</si>
  <si>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</si>
  <si>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</si>
  <si>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</si>
  <si>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</si>
  <si>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</si>
  <si>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</si>
  <si>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</si>
  <si>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</si>
  <si>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</si>
  <si>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</si>
  <si>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</si>
  <si>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</si>
  <si>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</si>
  <si>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</si>
  <si>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</si>
  <si>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</si>
  <si>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</si>
  <si>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</si>
  <si>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</si>
  <si>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</si>
  <si>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</si>
  <si>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</si>
  <si>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</si>
  <si>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</si>
  <si>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</si>
  <si>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DEZEMBRO</t>
  </si>
  <si>
    <t>DEZEMBRO Total</t>
  </si>
  <si>
    <t>Saldo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</si>
  <si>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</si>
  <si>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</si>
  <si>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</si>
  <si>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</si>
  <si>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</si>
  <si>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</si>
  <si>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FEVEREIRO</t>
  </si>
  <si>
    <t>FEVEREIRO Total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</si>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</sst>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566"/>
  <sheetViews>
    <sheetView showGridLines="0" tabSelected="1" zoomScaleNormal="100" workbookViewId="0">
      <pane ySplit="3" topLeftCell="A43" activePane="bottomLeft" state="frozen"/>
      <selection pane="bottomLeft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8.14062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1.85546875" bestFit="1" customWidth="1"/>
    <col min="8" max="8" width="10.85546875" bestFit="1" customWidth="1"/>
  </cols>
  <sheetData>
    <row r="1" spans="2:202" s="1" customFormat="1" ht="21.75" customHeight="1" x14ac:dyDescent="0.2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2.5" x14ac:dyDescent="0.2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4.75" customHeight="1" x14ac:dyDescent="0.2">
      <c r="B6" s="13" t="s">
        <v>15</v>
      </c>
      <c r="C6" s="16" t="s">
        <v>14</v>
      </c>
      <c r="D6" s="15">
        <v>45590</v>
      </c>
      <c r="E6" s="39">
        <v>18.89171</v>
      </c>
      <c r="F6" s="12">
        <v>14</v>
      </c>
      <c r="G6"/>
      <c r="H6" s="7"/>
      <c r="I6" s="7"/>
      <c r="J6" s="7"/>
      <c r="K6" s="7"/>
      <c r="L6" s="7"/>
      <c r="M6" s="7"/>
    </row>
    <row r="7" spans="2:202" s="3" customFormat="1" ht="24.75" customHeight="1" x14ac:dyDescent="0.2">
      <c r="B7" s="13" t="s">
        <v>16</v>
      </c>
      <c r="C7" s="16" t="s">
        <v>14</v>
      </c>
      <c r="D7" s="15">
        <v>45590</v>
      </c>
      <c r="E7" s="39">
        <v>121.6142</v>
      </c>
      <c r="F7" s="12">
        <v>13</v>
      </c>
      <c r="G7"/>
      <c r="H7" s="7"/>
      <c r="I7" s="7"/>
      <c r="J7" s="7"/>
      <c r="K7" s="7"/>
      <c r="L7" s="7"/>
      <c r="M7" s="7"/>
    </row>
    <row r="8" spans="2:202" s="3" customFormat="1" ht="22.5" customHeight="1" x14ac:dyDescent="0.2">
      <c r="B8" s="13" t="s">
        <v>17</v>
      </c>
      <c r="C8" s="16" t="s">
        <v>14</v>
      </c>
      <c r="D8" s="15">
        <v>45590</v>
      </c>
      <c r="E8" s="39">
        <v>529.21</v>
      </c>
      <c r="F8" s="12">
        <v>53</v>
      </c>
      <c r="G8"/>
      <c r="H8" s="7"/>
      <c r="I8" s="7"/>
      <c r="J8" s="7"/>
      <c r="K8" s="7"/>
      <c r="L8" s="7"/>
      <c r="M8" s="7"/>
    </row>
    <row r="9" spans="2:202" s="3" customFormat="1" ht="22.5" customHeight="1" x14ac:dyDescent="0.2">
      <c r="B9" s="13" t="s">
        <v>24</v>
      </c>
      <c r="C9" s="16" t="s">
        <v>14</v>
      </c>
      <c r="D9" s="15">
        <v>45595</v>
      </c>
      <c r="E9" s="39">
        <v>746.5924</v>
      </c>
      <c r="F9" s="12">
        <v>627</v>
      </c>
      <c r="G9"/>
      <c r="H9" s="7"/>
      <c r="I9" s="7"/>
      <c r="J9" s="7"/>
      <c r="K9" s="7"/>
      <c r="L9" s="7"/>
      <c r="M9" s="7"/>
    </row>
    <row r="10" spans="2:202" s="3" customFormat="1" ht="22.5" customHeight="1" x14ac:dyDescent="0.2">
      <c r="B10" s="13" t="s">
        <v>25</v>
      </c>
      <c r="C10" s="16" t="s">
        <v>14</v>
      </c>
      <c r="D10" s="15">
        <v>45595</v>
      </c>
      <c r="E10" s="39">
        <v>6848.1862899999996</v>
      </c>
      <c r="F10" s="12">
        <v>1396</v>
      </c>
      <c r="G10"/>
      <c r="H10" s="7"/>
      <c r="I10" s="7"/>
      <c r="J10" s="7"/>
      <c r="K10" s="7"/>
      <c r="L10" s="7"/>
      <c r="M10" s="7"/>
    </row>
    <row r="11" spans="2:202" s="3" customFormat="1" ht="22.5" customHeight="1" x14ac:dyDescent="0.2">
      <c r="B11" s="13" t="s">
        <v>26</v>
      </c>
      <c r="C11" s="16" t="s">
        <v>14</v>
      </c>
      <c r="D11" s="15">
        <v>45595</v>
      </c>
      <c r="E11" s="39">
        <v>118.2792</v>
      </c>
      <c r="F11" s="14" t="s">
        <v>28</v>
      </c>
      <c r="G11"/>
      <c r="H11" s="7"/>
      <c r="I11" s="7"/>
      <c r="J11" s="7"/>
      <c r="K11" s="7"/>
      <c r="L11" s="7"/>
      <c r="M11" s="7"/>
    </row>
    <row r="12" spans="2:202" s="3" customFormat="1" ht="22.5" customHeight="1" x14ac:dyDescent="0.2">
      <c r="B12" s="13" t="s">
        <v>27</v>
      </c>
      <c r="C12" s="16" t="s">
        <v>14</v>
      </c>
      <c r="D12" s="15">
        <v>45595</v>
      </c>
      <c r="E12" s="39">
        <v>12699.290429999999</v>
      </c>
      <c r="F12" s="12">
        <v>6799</v>
      </c>
      <c r="G12"/>
      <c r="H12" s="7"/>
      <c r="I12" s="7"/>
      <c r="J12" s="7"/>
      <c r="K12" s="7"/>
      <c r="L12" s="7"/>
      <c r="M12" s="7"/>
    </row>
    <row r="13" spans="2:202" s="3" customFormat="1" ht="22.5" customHeight="1" x14ac:dyDescent="0.2">
      <c r="B13" s="13" t="s">
        <v>18</v>
      </c>
      <c r="C13" s="16" t="s">
        <v>13</v>
      </c>
      <c r="D13" s="15">
        <v>45590</v>
      </c>
      <c r="E13" s="39">
        <v>7274.9796200000001</v>
      </c>
      <c r="F13" s="12">
        <v>1812</v>
      </c>
      <c r="G13"/>
      <c r="H13" s="7"/>
      <c r="I13" s="7"/>
      <c r="J13" s="7"/>
      <c r="K13" s="7"/>
      <c r="L13" s="7"/>
      <c r="M13" s="7"/>
    </row>
    <row r="14" spans="2:202" s="3" customFormat="1" ht="22.5" customHeight="1" x14ac:dyDescent="0.2">
      <c r="B14" s="13" t="s">
        <v>19</v>
      </c>
      <c r="C14" s="16" t="s">
        <v>13</v>
      </c>
      <c r="D14" s="15">
        <v>45590</v>
      </c>
      <c r="E14" s="39">
        <v>5197.6478399999996</v>
      </c>
      <c r="F14" s="12">
        <v>4478</v>
      </c>
      <c r="G14"/>
      <c r="H14" s="7"/>
      <c r="I14" s="7"/>
      <c r="J14" s="7"/>
      <c r="K14" s="7"/>
      <c r="L14" s="7"/>
      <c r="M14" s="7"/>
    </row>
    <row r="15" spans="2:202" s="3" customFormat="1" ht="22.5" customHeight="1" x14ac:dyDescent="0.2">
      <c r="B15" s="13" t="s">
        <v>20</v>
      </c>
      <c r="C15" s="16" t="s">
        <v>13</v>
      </c>
      <c r="D15" s="15">
        <v>45590</v>
      </c>
      <c r="E15" s="39">
        <v>8770.005650000001</v>
      </c>
      <c r="F15" s="12">
        <v>2131</v>
      </c>
      <c r="G15"/>
      <c r="H15" s="7"/>
      <c r="I15" s="7"/>
      <c r="J15" s="7"/>
      <c r="K15" s="7"/>
      <c r="L15" s="7"/>
      <c r="M15" s="7"/>
    </row>
    <row r="16" spans="2:202" s="3" customFormat="1" ht="22.5" customHeight="1" x14ac:dyDescent="0.2">
      <c r="B16" s="13" t="s">
        <v>21</v>
      </c>
      <c r="C16" s="16" t="s">
        <v>13</v>
      </c>
      <c r="D16" s="15">
        <v>45590</v>
      </c>
      <c r="E16" s="39">
        <v>16116.99841</v>
      </c>
      <c r="F16" s="12">
        <v>2148</v>
      </c>
      <c r="G16"/>
      <c r="H16" s="7"/>
      <c r="I16" s="7"/>
      <c r="J16" s="7"/>
      <c r="K16" s="7"/>
      <c r="L16" s="7"/>
      <c r="M16" s="7"/>
    </row>
    <row r="17" spans="2:13" s="3" customFormat="1" ht="22.5" customHeight="1" x14ac:dyDescent="0.2">
      <c r="B17" s="13" t="s">
        <v>22</v>
      </c>
      <c r="C17" s="16" t="s">
        <v>13</v>
      </c>
      <c r="D17" s="15">
        <v>45590</v>
      </c>
      <c r="E17" s="39">
        <v>47.957000000000001</v>
      </c>
      <c r="F17" s="12">
        <v>136</v>
      </c>
      <c r="G17"/>
      <c r="H17" s="7"/>
      <c r="I17" s="7"/>
      <c r="J17" s="7"/>
      <c r="K17" s="7"/>
      <c r="L17" s="7"/>
      <c r="M17" s="7"/>
    </row>
    <row r="18" spans="2:13" s="3" customFormat="1" ht="22.5" customHeight="1" x14ac:dyDescent="0.2">
      <c r="B18" s="13" t="s">
        <v>23</v>
      </c>
      <c r="C18" s="16" t="s">
        <v>13</v>
      </c>
      <c r="D18" s="15">
        <v>45590</v>
      </c>
      <c r="E18" s="39">
        <v>2226.5418</v>
      </c>
      <c r="F18" s="12">
        <v>201</v>
      </c>
      <c r="G18"/>
      <c r="H18" s="7"/>
      <c r="I18" s="7"/>
      <c r="J18" s="7"/>
      <c r="K18" s="7"/>
      <c r="L18" s="7"/>
      <c r="M18" s="7"/>
    </row>
    <row r="19" spans="2:13" s="3" customFormat="1" ht="19.5" customHeight="1" x14ac:dyDescent="0.2">
      <c r="B19" s="27" t="s">
        <v>7</v>
      </c>
      <c r="C19" s="28"/>
      <c r="D19" s="28"/>
      <c r="E19" s="29">
        <f>SUM(E6:E18)</f>
        <v>60716.19455</v>
      </c>
      <c r="F19" s="30"/>
      <c r="G19"/>
      <c r="H19" s="7"/>
      <c r="I19" s="7"/>
      <c r="J19" s="7"/>
      <c r="K19" s="7"/>
      <c r="L19" s="7"/>
      <c r="M19" s="7"/>
    </row>
    <row r="20" spans="2:13" s="3" customFormat="1" ht="12.75" customHeight="1" x14ac:dyDescent="0.2">
      <c r="B20" s="9" t="s">
        <v>8</v>
      </c>
      <c r="C20" s="10"/>
      <c r="D20" s="10"/>
      <c r="E20" s="10"/>
      <c r="F20" s="26"/>
      <c r="G20"/>
      <c r="H20" s="7"/>
      <c r="I20" s="7"/>
      <c r="J20" s="7"/>
      <c r="K20" s="7"/>
      <c r="L20" s="7"/>
      <c r="M20" s="7"/>
    </row>
    <row r="21" spans="2:13" s="3" customFormat="1" ht="22.5" customHeight="1" x14ac:dyDescent="0.2">
      <c r="B21" s="13" t="s">
        <v>30</v>
      </c>
      <c r="C21" s="25" t="s">
        <v>14</v>
      </c>
      <c r="D21" s="15">
        <v>45621</v>
      </c>
      <c r="E21" s="11">
        <v>773.30821000000003</v>
      </c>
      <c r="F21" s="14">
        <v>140</v>
      </c>
      <c r="G21"/>
      <c r="H21" s="7"/>
      <c r="I21" s="7"/>
      <c r="J21" s="7"/>
      <c r="K21" s="7"/>
      <c r="L21" s="7"/>
      <c r="M21" s="7"/>
    </row>
    <row r="22" spans="2:13" s="3" customFormat="1" ht="22.5" customHeight="1" x14ac:dyDescent="0.2">
      <c r="B22" s="13" t="s">
        <v>31</v>
      </c>
      <c r="C22" s="25" t="s">
        <v>14</v>
      </c>
      <c r="D22" s="15">
        <v>45621</v>
      </c>
      <c r="E22" s="11">
        <v>304.5856</v>
      </c>
      <c r="F22" s="14">
        <v>568</v>
      </c>
      <c r="G22"/>
      <c r="H22" s="7"/>
      <c r="I22" s="7"/>
      <c r="J22" s="7"/>
      <c r="K22" s="7"/>
      <c r="L22" s="7"/>
      <c r="M22" s="7"/>
    </row>
    <row r="23" spans="2:13" s="3" customFormat="1" ht="22.5" customHeight="1" x14ac:dyDescent="0.2">
      <c r="B23" s="13" t="s">
        <v>32</v>
      </c>
      <c r="C23" s="25" t="s">
        <v>14</v>
      </c>
      <c r="D23" s="15">
        <v>45621</v>
      </c>
      <c r="E23" s="11">
        <v>56.977199999999996</v>
      </c>
      <c r="F23" s="14">
        <v>122</v>
      </c>
      <c r="G23"/>
      <c r="H23" s="7"/>
      <c r="I23" s="7"/>
      <c r="J23" s="7"/>
      <c r="K23" s="7"/>
      <c r="L23" s="7"/>
      <c r="M23" s="7"/>
    </row>
    <row r="24" spans="2:13" s="3" customFormat="1" ht="22.5" customHeight="1" x14ac:dyDescent="0.2">
      <c r="B24" s="13" t="s">
        <v>18</v>
      </c>
      <c r="C24" s="25" t="s">
        <v>13</v>
      </c>
      <c r="D24" s="15">
        <v>45621</v>
      </c>
      <c r="E24" s="11">
        <v>42.104999999999997</v>
      </c>
      <c r="F24" s="14">
        <v>6</v>
      </c>
      <c r="G24"/>
      <c r="H24" s="7"/>
      <c r="I24" s="7"/>
      <c r="J24" s="7"/>
      <c r="K24" s="7"/>
      <c r="L24" s="7"/>
      <c r="M24" s="7"/>
    </row>
    <row r="25" spans="2:13" s="3" customFormat="1" ht="22.5" customHeight="1" x14ac:dyDescent="0.2">
      <c r="B25" s="13" t="s">
        <v>19</v>
      </c>
      <c r="C25" s="25" t="s">
        <v>13</v>
      </c>
      <c r="D25" s="15">
        <v>45621</v>
      </c>
      <c r="E25" s="11">
        <v>4.1020000000000003</v>
      </c>
      <c r="F25" s="14">
        <v>4</v>
      </c>
      <c r="G25"/>
      <c r="H25" s="7"/>
      <c r="I25" s="7"/>
      <c r="J25" s="7"/>
      <c r="K25" s="7"/>
      <c r="L25" s="7"/>
      <c r="M25" s="7"/>
    </row>
    <row r="26" spans="2:13" s="3" customFormat="1" ht="22.5" customHeight="1" x14ac:dyDescent="0.2">
      <c r="B26" s="13" t="s">
        <v>20</v>
      </c>
      <c r="C26" s="25" t="s">
        <v>13</v>
      </c>
      <c r="D26" s="15">
        <v>45621</v>
      </c>
      <c r="E26" s="11">
        <v>7.6124999999999998</v>
      </c>
      <c r="F26" s="14" t="s">
        <v>28</v>
      </c>
      <c r="G26"/>
      <c r="H26" s="7"/>
      <c r="I26" s="7"/>
      <c r="J26" s="7"/>
      <c r="K26" s="7"/>
      <c r="L26" s="7"/>
      <c r="M26" s="7"/>
    </row>
    <row r="27" spans="2:13" s="3" customFormat="1" ht="22.5" customHeight="1" x14ac:dyDescent="0.2">
      <c r="B27" s="13" t="s">
        <v>33</v>
      </c>
      <c r="C27" s="25" t="s">
        <v>13</v>
      </c>
      <c r="D27" s="15">
        <v>45621</v>
      </c>
      <c r="E27" s="11">
        <v>135.82561999999999</v>
      </c>
      <c r="F27" s="14">
        <v>315</v>
      </c>
      <c r="G27"/>
      <c r="H27" s="7"/>
      <c r="I27" s="7"/>
      <c r="J27" s="7"/>
      <c r="K27" s="7"/>
      <c r="L27" s="7"/>
      <c r="M27" s="7"/>
    </row>
    <row r="28" spans="2:13" s="3" customFormat="1" ht="22.5" customHeight="1" x14ac:dyDescent="0.2">
      <c r="B28" s="13" t="s">
        <v>21</v>
      </c>
      <c r="C28" s="25" t="s">
        <v>13</v>
      </c>
      <c r="D28" s="15">
        <v>45621</v>
      </c>
      <c r="E28" s="11">
        <v>16.679950000000002</v>
      </c>
      <c r="F28" s="14" t="s">
        <v>28</v>
      </c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27" t="s">
        <v>9</v>
      </c>
      <c r="C29" s="28"/>
      <c r="D29" s="28"/>
      <c r="E29" s="29">
        <f>SUM(E21:E28)</f>
        <v>1341.1960800000002</v>
      </c>
      <c r="F29" s="30"/>
      <c r="G29"/>
      <c r="H29" s="7"/>
      <c r="I29" s="7"/>
      <c r="J29" s="7"/>
      <c r="K29" s="7"/>
      <c r="L29" s="7"/>
      <c r="M29" s="7"/>
    </row>
    <row r="30" spans="2:13" s="3" customFormat="1" ht="12.75" customHeight="1" x14ac:dyDescent="0.2">
      <c r="B30" s="9" t="s">
        <v>34</v>
      </c>
      <c r="C30" s="10"/>
      <c r="D30" s="10"/>
      <c r="E30" s="10"/>
      <c r="F30" s="26"/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41" t="s">
        <v>18</v>
      </c>
      <c r="C31" s="42" t="s">
        <v>36</v>
      </c>
      <c r="D31" s="43">
        <v>45649</v>
      </c>
      <c r="E31" s="39">
        <v>3145.8781600000002</v>
      </c>
      <c r="F31" s="12">
        <v>1816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41" t="s">
        <v>19</v>
      </c>
      <c r="C32" s="42" t="s">
        <v>36</v>
      </c>
      <c r="D32" s="43">
        <v>45649</v>
      </c>
      <c r="E32" s="39">
        <v>2206.6183599999999</v>
      </c>
      <c r="F32" s="12">
        <v>4478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41" t="s">
        <v>20</v>
      </c>
      <c r="C33" s="42" t="s">
        <v>36</v>
      </c>
      <c r="D33" s="43">
        <v>45649</v>
      </c>
      <c r="E33" s="39">
        <v>3796.2639399999998</v>
      </c>
      <c r="F33" s="12">
        <v>2137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41" t="s">
        <v>21</v>
      </c>
      <c r="C34" s="42" t="s">
        <v>36</v>
      </c>
      <c r="D34" s="43">
        <v>45649</v>
      </c>
      <c r="E34" s="39">
        <v>6916.86276</v>
      </c>
      <c r="F34" s="12">
        <v>2153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41" t="s">
        <v>37</v>
      </c>
      <c r="C35" s="42" t="s">
        <v>29</v>
      </c>
      <c r="D35" s="43">
        <v>45649</v>
      </c>
      <c r="E35" s="11">
        <v>6872.2712000000001</v>
      </c>
      <c r="F35" s="12">
        <v>2934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27" t="s">
        <v>35</v>
      </c>
      <c r="C36" s="28"/>
      <c r="D36" s="28"/>
      <c r="E36" s="29">
        <f>SUM(E31:E35)</f>
        <v>22937.894420000001</v>
      </c>
      <c r="F36" s="30"/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34" t="s">
        <v>10</v>
      </c>
      <c r="C37" s="35"/>
      <c r="D37" s="35"/>
      <c r="E37" s="36">
        <f>+E19+E29+E36</f>
        <v>84995.285050000006</v>
      </c>
      <c r="F37" s="37"/>
      <c r="G37"/>
      <c r="H37" s="40"/>
      <c r="I37" s="7"/>
      <c r="J37" s="7"/>
      <c r="K37" s="7"/>
      <c r="L37" s="7"/>
      <c r="M37" s="7"/>
    </row>
    <row r="38" spans="2:13" s="3" customFormat="1" ht="15" x14ac:dyDescent="0.2">
      <c r="B38" s="31">
        <v>2025</v>
      </c>
      <c r="C38" s="32"/>
      <c r="D38" s="32"/>
      <c r="E38" s="32"/>
      <c r="F38" s="33"/>
      <c r="G38"/>
      <c r="H38" s="7"/>
      <c r="I38" s="7"/>
      <c r="J38" s="7"/>
      <c r="K38" s="7"/>
      <c r="L38" s="7"/>
      <c r="M38" s="7"/>
    </row>
    <row r="39" spans="2:13" s="3" customFormat="1" ht="12.75" customHeight="1" x14ac:dyDescent="0.2">
      <c r="B39" s="9" t="s">
        <v>38</v>
      </c>
      <c r="C39" s="10"/>
      <c r="D39" s="10"/>
      <c r="E39" s="10"/>
      <c r="F39" s="26"/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2">
      <c r="B40" s="13" t="s">
        <v>37</v>
      </c>
      <c r="C40" s="25" t="s">
        <v>29</v>
      </c>
      <c r="D40" s="15">
        <v>45681</v>
      </c>
      <c r="E40" s="11">
        <v>297.2432</v>
      </c>
      <c r="F40" s="14">
        <v>92</v>
      </c>
      <c r="G40"/>
      <c r="H40" s="7"/>
      <c r="I40" s="7"/>
      <c r="J40" s="7"/>
      <c r="K40" s="7"/>
      <c r="L40" s="7"/>
      <c r="M40" s="7"/>
    </row>
    <row r="41" spans="2:13" s="3" customFormat="1" ht="21.75" customHeight="1" x14ac:dyDescent="0.2">
      <c r="B41" s="13" t="s">
        <v>41</v>
      </c>
      <c r="C41" s="25" t="s">
        <v>29</v>
      </c>
      <c r="D41" s="15">
        <v>45681</v>
      </c>
      <c r="E41" s="11">
        <v>30.75</v>
      </c>
      <c r="F41" s="14" t="s">
        <v>28</v>
      </c>
      <c r="G41"/>
      <c r="H41" s="7"/>
      <c r="I41" s="7"/>
      <c r="J41" s="7"/>
      <c r="K41" s="7"/>
      <c r="L41" s="7"/>
      <c r="M41" s="7"/>
    </row>
    <row r="42" spans="2:13" s="3" customFormat="1" ht="21.75" customHeight="1" x14ac:dyDescent="0.2">
      <c r="B42" s="13" t="s">
        <v>42</v>
      </c>
      <c r="C42" s="25" t="s">
        <v>29</v>
      </c>
      <c r="D42" s="15">
        <v>45681</v>
      </c>
      <c r="E42" s="11">
        <v>599.69709</v>
      </c>
      <c r="F42" s="14">
        <v>108</v>
      </c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27" t="s">
        <v>39</v>
      </c>
      <c r="C43" s="28"/>
      <c r="D43" s="28"/>
      <c r="E43" s="29">
        <f>SUM(E40:E42)</f>
        <v>927.69029</v>
      </c>
      <c r="F43" s="30"/>
      <c r="G43"/>
      <c r="H43" s="7"/>
      <c r="I43" s="7"/>
      <c r="J43" s="7"/>
      <c r="K43" s="7"/>
      <c r="L43" s="7"/>
      <c r="M43" s="7"/>
    </row>
    <row r="44" spans="2:13" s="3" customFormat="1" ht="12.75" customHeight="1" x14ac:dyDescent="0.2">
      <c r="B44" s="9" t="s">
        <v>43</v>
      </c>
      <c r="C44" s="10"/>
      <c r="D44" s="10"/>
      <c r="E44" s="10"/>
      <c r="F44" s="26"/>
      <c r="G44"/>
      <c r="H44" s="7"/>
      <c r="I44" s="7"/>
      <c r="J44" s="7"/>
      <c r="K44" s="7"/>
      <c r="L44" s="7"/>
      <c r="M44" s="7"/>
    </row>
    <row r="45" spans="2:13" s="3" customFormat="1" ht="21.75" customHeight="1" x14ac:dyDescent="0.2">
      <c r="B45" s="13" t="s">
        <v>18</v>
      </c>
      <c r="C45" s="25" t="s">
        <v>36</v>
      </c>
      <c r="D45" s="15">
        <v>45702</v>
      </c>
      <c r="E45" s="11">
        <v>1.6830000000000001</v>
      </c>
      <c r="F45" s="14" t="s">
        <v>28</v>
      </c>
      <c r="G45"/>
      <c r="H45" s="7"/>
      <c r="I45" s="7"/>
      <c r="J45" s="7"/>
      <c r="K45" s="7"/>
      <c r="L45" s="7"/>
      <c r="M45" s="7"/>
    </row>
    <row r="46" spans="2:13" s="3" customFormat="1" ht="21.75" customHeight="1" x14ac:dyDescent="0.2">
      <c r="B46" s="13" t="s">
        <v>19</v>
      </c>
      <c r="C46" s="25" t="s">
        <v>36</v>
      </c>
      <c r="D46" s="15">
        <v>45702</v>
      </c>
      <c r="E46" s="44">
        <v>0.26400000000000001</v>
      </c>
      <c r="F46" s="14" t="s">
        <v>28</v>
      </c>
      <c r="G46"/>
      <c r="H46" s="7"/>
      <c r="I46" s="7"/>
      <c r="J46" s="7"/>
      <c r="K46" s="7"/>
      <c r="L46" s="7"/>
      <c r="M46" s="7"/>
    </row>
    <row r="47" spans="2:13" s="3" customFormat="1" ht="21.75" customHeight="1" x14ac:dyDescent="0.2">
      <c r="B47" s="13" t="s">
        <v>45</v>
      </c>
      <c r="C47" s="25" t="s">
        <v>29</v>
      </c>
      <c r="D47" s="15">
        <v>45713</v>
      </c>
      <c r="E47" s="11">
        <v>226.10321999999999</v>
      </c>
      <c r="F47" s="14">
        <v>219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27" t="s">
        <v>44</v>
      </c>
      <c r="C48" s="28"/>
      <c r="D48" s="28"/>
      <c r="E48" s="29">
        <f>SUM(E45:E47)</f>
        <v>228.05022</v>
      </c>
      <c r="F48" s="30"/>
      <c r="G48"/>
      <c r="H48" s="7"/>
      <c r="I48" s="7"/>
      <c r="J48" s="7"/>
      <c r="K48" s="7"/>
      <c r="L48" s="7"/>
      <c r="M48" s="7"/>
    </row>
    <row r="49" spans="2:13" s="3" customFormat="1" ht="12.75" customHeight="1" x14ac:dyDescent="0.2">
      <c r="B49" s="9" t="s">
        <v>46</v>
      </c>
      <c r="C49" s="10"/>
      <c r="D49" s="10"/>
      <c r="E49" s="10"/>
      <c r="F49" s="26"/>
      <c r="G49"/>
      <c r="H49" s="7"/>
      <c r="I49" s="7"/>
      <c r="J49" s="7"/>
      <c r="K49" s="7"/>
      <c r="L49" s="7"/>
      <c r="M49" s="7"/>
    </row>
    <row r="50" spans="2:13" s="3" customFormat="1" ht="21.75" customHeight="1" x14ac:dyDescent="0.2">
      <c r="B50" s="13" t="s">
        <v>48</v>
      </c>
      <c r="C50" s="25" t="s">
        <v>29</v>
      </c>
      <c r="D50" s="15">
        <v>45744</v>
      </c>
      <c r="E50" s="11">
        <v>333.44400000000002</v>
      </c>
      <c r="F50" s="14">
        <v>144</v>
      </c>
      <c r="G50"/>
      <c r="H50" s="7"/>
      <c r="I50" s="7"/>
      <c r="J50" s="7"/>
      <c r="K50" s="7"/>
      <c r="L50" s="7"/>
      <c r="M50" s="7"/>
    </row>
    <row r="51" spans="2:13" s="3" customFormat="1" ht="21.75" customHeight="1" x14ac:dyDescent="0.2">
      <c r="B51" s="13" t="s">
        <v>33</v>
      </c>
      <c r="C51" s="25" t="s">
        <v>36</v>
      </c>
      <c r="D51" s="15">
        <v>45741</v>
      </c>
      <c r="E51" s="11">
        <v>58.363980000000005</v>
      </c>
      <c r="F51" s="14">
        <v>316</v>
      </c>
      <c r="G51"/>
      <c r="H51" s="7"/>
      <c r="I51" s="7"/>
      <c r="J51" s="7"/>
      <c r="K51" s="7"/>
      <c r="L51" s="7"/>
      <c r="M51" s="7"/>
    </row>
    <row r="52" spans="2:13" s="3" customFormat="1" ht="21.75" customHeight="1" x14ac:dyDescent="0.2">
      <c r="B52" s="13" t="s">
        <v>22</v>
      </c>
      <c r="C52" s="25" t="s">
        <v>36</v>
      </c>
      <c r="D52" s="15">
        <v>45741</v>
      </c>
      <c r="E52" s="11">
        <v>20.501999999999999</v>
      </c>
      <c r="F52" s="14">
        <v>135</v>
      </c>
      <c r="G52"/>
      <c r="H52" s="7"/>
      <c r="I52" s="7"/>
      <c r="J52" s="7"/>
      <c r="K52" s="7"/>
      <c r="L52" s="7"/>
      <c r="M52" s="7"/>
    </row>
    <row r="53" spans="2:13" s="3" customFormat="1" ht="21.75" customHeight="1" x14ac:dyDescent="0.2">
      <c r="B53" s="13" t="s">
        <v>23</v>
      </c>
      <c r="C53" s="25" t="s">
        <v>36</v>
      </c>
      <c r="D53" s="15">
        <v>45741</v>
      </c>
      <c r="E53" s="11">
        <v>945.17459999999994</v>
      </c>
      <c r="F53" s="14">
        <v>200</v>
      </c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2">
      <c r="B54" s="13" t="s">
        <v>49</v>
      </c>
      <c r="C54" s="25" t="s">
        <v>29</v>
      </c>
      <c r="D54" s="15">
        <v>45741</v>
      </c>
      <c r="E54" s="11">
        <v>33.601699999999994</v>
      </c>
      <c r="F54" s="14">
        <v>19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27" t="s">
        <v>47</v>
      </c>
      <c r="C55" s="28"/>
      <c r="D55" s="28"/>
      <c r="E55" s="29">
        <f>SUM(E50:E54)</f>
        <v>1391.08628</v>
      </c>
      <c r="F55" s="30"/>
      <c r="G55"/>
      <c r="H55" s="7"/>
      <c r="I55" s="7"/>
      <c r="J55" s="7"/>
      <c r="K55" s="7"/>
      <c r="L55" s="7"/>
      <c r="M55" s="7"/>
    </row>
    <row r="56" spans="2:13" s="3" customFormat="1" ht="19.5" customHeight="1" x14ac:dyDescent="0.2">
      <c r="B56" s="34" t="s">
        <v>40</v>
      </c>
      <c r="C56" s="35"/>
      <c r="D56" s="35"/>
      <c r="E56" s="36">
        <f>+E43+E48+E55</f>
        <v>2546.8267900000001</v>
      </c>
      <c r="F56" s="37"/>
      <c r="G56"/>
      <c r="H56" s="7"/>
      <c r="I56" s="7"/>
      <c r="J56" s="7"/>
      <c r="K56" s="7"/>
      <c r="L56" s="7"/>
      <c r="M56" s="7"/>
    </row>
    <row r="57" spans="2:13" s="3" customFormat="1" ht="19.5" customHeight="1" x14ac:dyDescent="0.2">
      <c r="B57" s="31" t="s">
        <v>12</v>
      </c>
      <c r="C57" s="32"/>
      <c r="D57" s="32"/>
      <c r="E57" s="38">
        <f>+E37+E56</f>
        <v>87542.111840000012</v>
      </c>
      <c r="F57" s="33"/>
      <c r="G57"/>
      <c r="H57" s="40"/>
      <c r="I57" s="7"/>
      <c r="J57" s="7"/>
      <c r="K57" s="7"/>
      <c r="L57" s="7"/>
      <c r="M57" s="7"/>
    </row>
    <row r="58" spans="2:13" x14ac:dyDescent="0.2">
      <c r="B58"/>
      <c r="C58"/>
      <c r="D58"/>
      <c r="E58"/>
      <c r="F58"/>
    </row>
    <row r="59" spans="2:13" x14ac:dyDescent="0.2">
      <c r="B59"/>
      <c r="C59"/>
      <c r="D59"/>
      <c r="E59"/>
      <c r="F59"/>
    </row>
    <row r="60" spans="2:13" x14ac:dyDescent="0.2">
      <c r="B60"/>
      <c r="C60"/>
      <c r="D60"/>
      <c r="E60"/>
      <c r="F60"/>
    </row>
    <row r="61" spans="2:13" x14ac:dyDescent="0.2">
      <c r="B61"/>
      <c r="C61"/>
      <c r="D61"/>
      <c r="E61"/>
      <c r="F61"/>
    </row>
    <row r="62" spans="2:13" x14ac:dyDescent="0.2">
      <c r="B62"/>
      <c r="C62"/>
      <c r="D62"/>
      <c r="E62"/>
      <c r="F62"/>
    </row>
    <row r="63" spans="2:13" x14ac:dyDescent="0.2">
      <c r="B63"/>
      <c r="C63"/>
      <c r="D63"/>
      <c r="E63"/>
      <c r="F63"/>
    </row>
    <row r="64" spans="2:13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  <row r="81" spans="1:6" x14ac:dyDescent="0.2">
      <c r="B81"/>
      <c r="C81"/>
      <c r="D81"/>
      <c r="E81"/>
      <c r="F81"/>
    </row>
    <row r="82" spans="1:6" x14ac:dyDescent="0.2">
      <c r="B82"/>
      <c r="C82"/>
      <c r="D82"/>
      <c r="E82"/>
      <c r="F82"/>
    </row>
    <row r="83" spans="1:6" x14ac:dyDescent="0.2">
      <c r="A83" s="4"/>
      <c r="B83"/>
      <c r="C83"/>
      <c r="D83"/>
      <c r="E83"/>
      <c r="F83"/>
    </row>
    <row r="84" spans="1:6" x14ac:dyDescent="0.2">
      <c r="B84"/>
      <c r="C84"/>
      <c r="D84"/>
      <c r="E84"/>
      <c r="F84"/>
    </row>
    <row r="85" spans="1:6" x14ac:dyDescent="0.2">
      <c r="B85"/>
      <c r="C85"/>
      <c r="D85"/>
      <c r="E85"/>
      <c r="F85"/>
    </row>
    <row r="86" spans="1:6" x14ac:dyDescent="0.2">
      <c r="B86"/>
      <c r="C86"/>
      <c r="D86"/>
      <c r="E86"/>
      <c r="F86"/>
    </row>
    <row r="87" spans="1:6" x14ac:dyDescent="0.2">
      <c r="B87"/>
      <c r="C87"/>
      <c r="D87"/>
      <c r="E87"/>
      <c r="F87"/>
    </row>
    <row r="88" spans="1:6" x14ac:dyDescent="0.2">
      <c r="B88"/>
      <c r="C88"/>
      <c r="D88"/>
      <c r="E88"/>
      <c r="F88"/>
    </row>
    <row r="89" spans="1:6" x14ac:dyDescent="0.2">
      <c r="B89"/>
      <c r="C89"/>
      <c r="D89"/>
      <c r="E89"/>
      <c r="F89"/>
    </row>
    <row r="90" spans="1:6" x14ac:dyDescent="0.2">
      <c r="B90"/>
      <c r="C90"/>
      <c r="D90"/>
      <c r="E90"/>
      <c r="F90"/>
    </row>
    <row r="91" spans="1:6" x14ac:dyDescent="0.2">
      <c r="B91"/>
      <c r="C91"/>
      <c r="D91"/>
      <c r="E91"/>
      <c r="F91"/>
    </row>
    <row r="92" spans="1:6" x14ac:dyDescent="0.2">
      <c r="B92"/>
      <c r="C92"/>
      <c r="D92"/>
      <c r="E92"/>
      <c r="F92"/>
    </row>
    <row r="93" spans="1:6" x14ac:dyDescent="0.2">
      <c r="B93"/>
      <c r="C93"/>
      <c r="D93"/>
      <c r="E93"/>
      <c r="F93"/>
    </row>
    <row r="94" spans="1:6" x14ac:dyDescent="0.2">
      <c r="B94"/>
      <c r="C94"/>
      <c r="D94"/>
      <c r="E94"/>
      <c r="F94"/>
    </row>
    <row r="95" spans="1:6" x14ac:dyDescent="0.2">
      <c r="B95"/>
      <c r="C95"/>
      <c r="D95"/>
      <c r="E95"/>
      <c r="F95"/>
    </row>
    <row r="96" spans="1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</sheetData>
  <conditionalFormatting sqref="B19:D19">
    <cfRule type="expression" dxfId="4" priority="30">
      <formula>AND($E19="(em branco)",TODAY()&gt;$D19)</formula>
    </cfRule>
  </conditionalFormatting>
  <conditionalFormatting sqref="B36:D36">
    <cfRule type="expression" dxfId="3" priority="8">
      <formula>AND($E36="(em branco)",TODAY()&gt;$D36)</formula>
    </cfRule>
  </conditionalFormatting>
  <conditionalFormatting sqref="F5:F235">
    <cfRule type="expression" dxfId="2" priority="1">
      <formula>AND(ISBLANK($F5)=FALSE(),$F5&lt;=3)</formula>
    </cfRule>
  </conditionalFormatting>
  <conditionalFormatting sqref="F19">
    <cfRule type="expression" dxfId="1" priority="29">
      <formula>AND(ISBLANK($G19)=FALSE(),$G19&lt;=3)</formula>
    </cfRule>
  </conditionalFormatting>
  <conditionalFormatting sqref="F36">
    <cfRule type="expression" dxfId="0" priority="7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1" manualBreakCount="1">
    <brk id="4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2025-04-01T12:07:23Z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