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139" documentId="8_{788DC57D-D06F-4F71-9CFE-7151F25E0D52}" xr6:coauthVersionLast="47" xr6:coauthVersionMax="47" xr10:uidLastSave="{E7038051-75AE-4AC7-A474-A9A5DA8F64D4}"/>
  <bookViews>
    <workbookView xWindow="-120" yWindow="-120" windowWidth="29040" windowHeight="15720" xr2:uid="{00000000-000D-0000-FFFF-FFFF00000000}"/>
  </bookViews>
  <sheets>
    <sheet name="CalPags - Continente" sheetId="1" r:id="rId1"/>
  </sheets>
  <definedNames>
    <definedName name="_xlnm._FilterDatabase" localSheetId="0" hidden="1">'CalPags - Continente'!$B$1:$B$617</definedName>
    <definedName name="_xlnm.Print_Area" localSheetId="0">'CalPags - Continente'!$B$1:$F$106</definedName>
    <definedName name="_xlnm.Print_Titles" localSheetId="0">'CalPags - Continente'!$1:$3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E81" i="1" l="1"/>
  <c r="E64" i="1" l="1"/>
  <c r="E105" i="1" s="1"/>
  <c r="E49" i="1" l="1"/>
  <c r="E31" i="1" l="1"/>
  <c r="E18" i="1" l="1"/>
  <c r="E50" i="1" s="1"/>
  <c r="E106" i="1" s="1"/>
</calcChain>
</file>

<file path=xl/sharedStrings.xml><?xml version="1.0" encoding="utf-8"?>
<sst xmlns="http://schemas.openxmlformats.org/spreadsheetml/2006/main" count="195" uniqueCount="59">
  <si>
    <t>CALENDÁRIO DE PAGAMENTOS - CONTINENTE</t>
  </si>
  <si>
    <t>AJUDA / APOIO</t>
  </si>
  <si>
    <t>Tipo de pagamento</t>
  </si>
  <si>
    <t>Pagamento efetuado a:</t>
  </si>
  <si>
    <t>Montante  
(mil euros)</t>
  </si>
  <si>
    <t>Nº  
Beneficiários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</si>
  <si>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</si>
  <si>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</si>
  <si>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</si>
  <si>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</si>
  <si>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</si>
  <si>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</si>
  <si>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</si>
  <si>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A.1.1 Apoio ao Rendimento Base</t>
  </si>
  <si>
    <t>Adiantamento 70%</t>
  </si>
  <si>
    <t>A.1.2.1 Pagamento por vaca em aleitamento</t>
  </si>
  <si>
    <t>A.1.2.2 Pagamento aos pequenos ruminantes</t>
  </si>
  <si>
    <t>A.1.2.3 Pagamento ao leite de vaca</t>
  </si>
  <si>
    <t>A.1.2.4 Pagamento ao arroz</t>
  </si>
  <si>
    <t>A.1.2.5 Pagamento ao tomate para indústria</t>
  </si>
  <si>
    <t>A.1.2.6 Pagamento às proteaginosas</t>
  </si>
  <si>
    <t>A.2.1 Pagamento aos Pequenos Agricultores</t>
  </si>
  <si>
    <t>C.1.1.1.1 Conservação do solo</t>
  </si>
  <si>
    <t>Adiantamento 85%</t>
  </si>
  <si>
    <t>C.1.1.2.2 Culturas permanentes e paisagens tradicionais</t>
  </si>
  <si>
    <t>C.1.1.3 Mosaico agroflorestal</t>
  </si>
  <si>
    <t>PDR 2020 M9 Manutenção da atividade agrícola em zonas desfavorecidas</t>
  </si>
  <si>
    <t>≤ 3</t>
  </si>
  <si>
    <t>A.2.2 Apoio Redistributivo Complementar</t>
  </si>
  <si>
    <t>A.3.1 Agricultura biológica</t>
  </si>
  <si>
    <t>A.3.2 Produção integrada – Culturas agrícolas</t>
  </si>
  <si>
    <t>PDR 2020 M7.3.1 Pagamentos Rede Natura</t>
  </si>
  <si>
    <t>RURIS - Florestação de terras agrícolas - Prémio por perda de rendimento</t>
  </si>
  <si>
    <t>100%</t>
  </si>
  <si>
    <t>DEZEMBRO</t>
  </si>
  <si>
    <t>DEZEMBRO Total</t>
  </si>
  <si>
    <t>1ª Prestação</t>
  </si>
  <si>
    <t>A.3.3.1 Maneio da pastagem permanente</t>
  </si>
  <si>
    <t>C.1.1.4 Manutenção de raças autóctones</t>
  </si>
  <si>
    <t>D.2.1 Planos Zonais Agroambientais</t>
  </si>
  <si>
    <t>Saldo</t>
  </si>
  <si>
    <t>QCA II - Medidas florestais do R 2080/92 - Prémio por perda de rendimento</t>
  </si>
  <si>
    <t>JANEIRO</t>
  </si>
  <si>
    <t>JANEIRO Total</t>
  </si>
  <si>
    <t>2025 Total</t>
  </si>
  <si>
    <t>C.1.1.1.2 Uso eficiente da água</t>
  </si>
  <si>
    <t>PRODER 2.3.2.2 Instalação de sistemas florestais e agroflorestais</t>
  </si>
  <si>
    <t>FEVEREIRO</t>
  </si>
  <si>
    <t>FEVEREIRO Total</t>
  </si>
  <si>
    <t>PDR 2020 M8.1.1 Florestação de terras agrícolas e não agrícolas</t>
  </si>
  <si>
    <t>PDR 2020 M8.1.2 Instalação de sistemas agroflorestais</t>
  </si>
  <si>
    <t>MARÇO</t>
  </si>
  <si>
    <t>MARÇO Total</t>
  </si>
  <si>
    <t>A.1.2.10 Pagamento à multiplicação de sementes certificadas</t>
  </si>
  <si>
    <t>A.3.3.2 Promoção da fertilização orgânica</t>
  </si>
  <si>
    <t>A.3.4 Melhorar a eficiência alimentar animal</t>
  </si>
  <si>
    <t>A.3.5 Bem-estar animal e uso racional de antimicrobianos</t>
  </si>
  <si>
    <t>A.3.6 Práticas promotoras da biodiversidade</t>
  </si>
  <si>
    <t>C.1.1.2.1 Montados e lameiros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</si>
</sst>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9" formatCode="#,##0.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/>
    </xf>
    <xf numFmtId="166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167" fontId="10" fillId="6" borderId="3" xfId="1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67" fontId="10" fillId="2" borderId="3" xfId="0" applyNumberFormat="1" applyFont="1" applyFill="1" applyBorder="1" applyAlignment="1">
      <alignment vertical="center"/>
    </xf>
    <xf numFmtId="3" fontId="5" fillId="0" borderId="0" xfId="0" applyNumberFormat="1" applyFont="1"/>
    <xf numFmtId="3" fontId="7" fillId="7" borderId="3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3" fontId="0" fillId="7" borderId="0" xfId="0" applyNumberFormat="1" applyFill="1"/>
    <xf numFmtId="3" fontId="5" fillId="7" borderId="0" xfId="0" applyNumberFormat="1" applyFont="1" applyFill="1"/>
    <xf numFmtId="0" fontId="5" fillId="7" borderId="0" xfId="0" applyFont="1" applyFill="1"/>
    <xf numFmtId="169" fontId="7" fillId="0" borderId="3" xfId="0" applyNumberFormat="1" applyFont="1" applyBorder="1" applyAlignment="1">
      <alignment vertical="center"/>
    </xf>
    <xf numFmtId="169" fontId="7" fillId="7" borderId="3" xfId="0" applyNumberFormat="1" applyFont="1" applyFill="1" applyBorder="1" applyAlignment="1">
      <alignment vertical="center"/>
    </xf>
    <xf numFmtId="9" fontId="8" fillId="0" borderId="3" xfId="0" applyNumberFormat="1" applyFont="1" applyBorder="1" applyAlignment="1">
      <alignment horizontal="left" vertical="center" wrapText="1" indent="1"/>
    </xf>
    <xf numFmtId="15" fontId="5" fillId="0" borderId="0" xfId="0" applyNumberFormat="1" applyFont="1"/>
    <xf numFmtId="9" fontId="5" fillId="0" borderId="0" xfId="0" applyNumberFormat="1" applyFont="1"/>
  </cellXfs>
  <cellStyles count="3">
    <cellStyle name="Normal" xfId="0" builtinId="0"/>
    <cellStyle name="Normal 2" xfId="2" xr:uid="{00000000-0005-0000-0000-000001000000}"/>
    <cellStyle name="Vírgula" xfId="1" builtinId="3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617"/>
  <sheetViews>
    <sheetView showGridLines="0" tabSelected="1" zoomScaleNormal="100" workbookViewId="0">
      <pane ySplit="3" topLeftCell="A82" activePane="bottomLeft" state="frozen"/>
      <selection pane="bottomLeft" activeCell="I94" sqref="I94"/>
    </sheetView>
  </sheetViews>
  <sheetFormatPr defaultRowHeight="12.75" x14ac:dyDescent="0.2"/>
  <cols>
    <col min="1" max="1" width="1.42578125" style="5" customWidth="1"/>
    <col min="2" max="2" width="70.28515625" style="5" customWidth="1"/>
    <col min="3" max="3" width="17" style="5" customWidth="1"/>
    <col min="4" max="4" width="12.85546875" style="5" customWidth="1"/>
    <col min="5" max="5" width="12.140625" style="5" customWidth="1"/>
    <col min="6" max="6" width="10.85546875" style="5" customWidth="1"/>
    <col min="7" max="7" width="10.85546875" bestFit="1" customWidth="1"/>
    <col min="9" max="9" width="16.7109375" bestFit="1" customWidth="1"/>
    <col min="15" max="15" width="13.28515625" bestFit="1" customWidth="1"/>
  </cols>
  <sheetData>
    <row r="1" spans="2:202" s="1" customFormat="1" ht="21.75" customHeight="1" x14ac:dyDescent="0.2">
      <c r="B1" s="2" t="s">
        <v>0</v>
      </c>
      <c r="C1" s="2"/>
      <c r="D1" s="3"/>
      <c r="E1" s="3"/>
      <c r="F1" s="3" t="s">
        <v>11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2">
      <c r="C2" s="6"/>
      <c r="D2"/>
      <c r="E2"/>
      <c r="F2"/>
      <c r="G2"/>
      <c r="H2"/>
      <c r="I2"/>
      <c r="J2"/>
      <c r="K2"/>
      <c r="L2" s="7"/>
    </row>
    <row r="3" spans="2:202" s="8" customFormat="1" ht="22.5" x14ac:dyDescent="0.2">
      <c r="B3" s="11" t="s">
        <v>1</v>
      </c>
      <c r="C3" s="12" t="s">
        <v>2</v>
      </c>
      <c r="D3" s="12" t="s">
        <v>3</v>
      </c>
      <c r="E3" s="13" t="s">
        <v>4</v>
      </c>
      <c r="F3" s="14" t="s">
        <v>5</v>
      </c>
      <c r="G3"/>
      <c r="H3" s="9"/>
      <c r="I3" s="9"/>
      <c r="J3" s="9"/>
      <c r="K3" s="9"/>
      <c r="L3" s="10"/>
      <c r="M3" s="10"/>
    </row>
    <row r="4" spans="2:202" s="5" customFormat="1" ht="15" x14ac:dyDescent="0.2">
      <c r="B4" s="29">
        <v>2024</v>
      </c>
      <c r="C4" s="30"/>
      <c r="D4" s="30"/>
      <c r="E4" s="30"/>
      <c r="F4" s="31"/>
      <c r="G4"/>
      <c r="H4" s="9"/>
      <c r="I4" s="9"/>
      <c r="J4" s="9"/>
      <c r="K4" s="9"/>
      <c r="L4" s="9"/>
      <c r="M4" s="9"/>
    </row>
    <row r="5" spans="2:202" s="5" customFormat="1" ht="12.75" customHeight="1" x14ac:dyDescent="0.2">
      <c r="B5" s="15" t="s">
        <v>6</v>
      </c>
      <c r="C5" s="16"/>
      <c r="D5" s="16"/>
      <c r="E5" s="16"/>
      <c r="F5" s="24"/>
      <c r="G5"/>
      <c r="H5" s="9"/>
      <c r="I5" s="9"/>
      <c r="J5" s="9"/>
      <c r="K5" s="9"/>
      <c r="L5" s="9"/>
      <c r="M5" s="9"/>
    </row>
    <row r="6" spans="2:202" s="5" customFormat="1" ht="21" customHeight="1" x14ac:dyDescent="0.2">
      <c r="B6" s="19" t="s">
        <v>13</v>
      </c>
      <c r="C6" s="22" t="s">
        <v>14</v>
      </c>
      <c r="D6" s="21">
        <v>45590</v>
      </c>
      <c r="E6" s="38">
        <v>146413.15340000001</v>
      </c>
      <c r="F6" s="18">
        <v>64409</v>
      </c>
      <c r="G6"/>
      <c r="H6" s="9"/>
      <c r="I6" s="9"/>
      <c r="J6" s="9"/>
      <c r="K6" s="9"/>
      <c r="L6" s="9"/>
      <c r="M6" s="9"/>
    </row>
    <row r="7" spans="2:202" s="5" customFormat="1" ht="21" customHeight="1" x14ac:dyDescent="0.2">
      <c r="B7" s="19" t="s">
        <v>15</v>
      </c>
      <c r="C7" s="22" t="s">
        <v>14</v>
      </c>
      <c r="D7" s="21">
        <v>45590</v>
      </c>
      <c r="E7" s="38">
        <v>33010.360739999996</v>
      </c>
      <c r="F7" s="18">
        <v>13373</v>
      </c>
      <c r="G7"/>
      <c r="H7" s="9"/>
      <c r="I7" s="9"/>
      <c r="J7" s="9"/>
      <c r="K7" s="9"/>
      <c r="L7" s="9"/>
      <c r="M7" s="9"/>
    </row>
    <row r="8" spans="2:202" s="5" customFormat="1" ht="21" customHeight="1" x14ac:dyDescent="0.2">
      <c r="B8" s="19" t="s">
        <v>16</v>
      </c>
      <c r="C8" s="22" t="s">
        <v>14</v>
      </c>
      <c r="D8" s="21">
        <v>45590</v>
      </c>
      <c r="E8" s="38">
        <v>23577.821980000001</v>
      </c>
      <c r="F8" s="18">
        <v>16662</v>
      </c>
      <c r="G8"/>
      <c r="H8" s="9"/>
      <c r="I8" s="9"/>
      <c r="J8" s="9"/>
      <c r="K8" s="9"/>
      <c r="L8" s="9"/>
      <c r="M8" s="9"/>
    </row>
    <row r="9" spans="2:202" s="5" customFormat="1" ht="21" customHeight="1" x14ac:dyDescent="0.2">
      <c r="B9" s="19" t="s">
        <v>17</v>
      </c>
      <c r="C9" s="22" t="s">
        <v>14</v>
      </c>
      <c r="D9" s="21">
        <v>45590</v>
      </c>
      <c r="E9" s="38">
        <v>11336.800670000001</v>
      </c>
      <c r="F9" s="18">
        <v>1431</v>
      </c>
      <c r="G9"/>
      <c r="H9" s="9"/>
      <c r="I9" s="9"/>
      <c r="J9" s="9"/>
      <c r="K9" s="9"/>
      <c r="L9" s="9"/>
      <c r="M9" s="9"/>
    </row>
    <row r="10" spans="2:202" s="5" customFormat="1" ht="21" customHeight="1" x14ac:dyDescent="0.2">
      <c r="B10" s="19" t="s">
        <v>18</v>
      </c>
      <c r="C10" s="22" t="s">
        <v>14</v>
      </c>
      <c r="D10" s="21">
        <v>45590</v>
      </c>
      <c r="E10" s="38">
        <v>7576.5998099999997</v>
      </c>
      <c r="F10" s="18">
        <v>847</v>
      </c>
      <c r="G10"/>
      <c r="H10" s="9"/>
      <c r="I10" s="9"/>
      <c r="J10" s="9"/>
      <c r="K10" s="9"/>
      <c r="L10" s="9"/>
      <c r="M10" s="9"/>
    </row>
    <row r="11" spans="2:202" s="5" customFormat="1" ht="21" customHeight="1" x14ac:dyDescent="0.2">
      <c r="B11" s="19" t="s">
        <v>19</v>
      </c>
      <c r="C11" s="22" t="s">
        <v>14</v>
      </c>
      <c r="D11" s="21">
        <v>45590</v>
      </c>
      <c r="E11" s="38">
        <v>3160.0112999999997</v>
      </c>
      <c r="F11" s="18">
        <v>308</v>
      </c>
      <c r="G11"/>
      <c r="H11" s="9"/>
      <c r="I11" s="9"/>
      <c r="J11" s="9"/>
      <c r="K11" s="9"/>
      <c r="L11" s="9"/>
      <c r="M11" s="9"/>
    </row>
    <row r="12" spans="2:202" s="5" customFormat="1" ht="21" customHeight="1" x14ac:dyDescent="0.2">
      <c r="B12" s="19" t="s">
        <v>20</v>
      </c>
      <c r="C12" s="22" t="s">
        <v>14</v>
      </c>
      <c r="D12" s="21">
        <v>45590</v>
      </c>
      <c r="E12" s="38">
        <v>982.74606999999992</v>
      </c>
      <c r="F12" s="18">
        <v>2013</v>
      </c>
      <c r="G12"/>
      <c r="H12" s="9"/>
      <c r="I12" s="9"/>
      <c r="J12" s="9"/>
      <c r="K12" s="9"/>
      <c r="L12" s="9"/>
      <c r="M12" s="9"/>
    </row>
    <row r="13" spans="2:202" s="5" customFormat="1" ht="21" customHeight="1" x14ac:dyDescent="0.2">
      <c r="B13" s="19" t="s">
        <v>21</v>
      </c>
      <c r="C13" s="22" t="s">
        <v>14</v>
      </c>
      <c r="D13" s="21">
        <v>45590</v>
      </c>
      <c r="E13" s="38">
        <v>45899.126609999999</v>
      </c>
      <c r="F13" s="18">
        <v>79139</v>
      </c>
      <c r="G13"/>
      <c r="H13" s="9"/>
      <c r="I13" s="9"/>
      <c r="J13" s="9"/>
      <c r="K13" s="9"/>
      <c r="L13" s="9"/>
      <c r="M13" s="9"/>
    </row>
    <row r="14" spans="2:202" s="5" customFormat="1" ht="21" customHeight="1" x14ac:dyDescent="0.2">
      <c r="B14" s="19" t="s">
        <v>22</v>
      </c>
      <c r="C14" s="22" t="s">
        <v>23</v>
      </c>
      <c r="D14" s="21">
        <v>45590</v>
      </c>
      <c r="E14" s="38">
        <v>12646.526749999997</v>
      </c>
      <c r="F14" s="18">
        <v>6850</v>
      </c>
      <c r="G14"/>
      <c r="H14" s="9"/>
      <c r="I14" s="9"/>
      <c r="J14" s="9"/>
      <c r="K14" s="9"/>
      <c r="L14" s="9"/>
      <c r="M14" s="9"/>
    </row>
    <row r="15" spans="2:202" s="5" customFormat="1" ht="21" customHeight="1" x14ac:dyDescent="0.2">
      <c r="B15" s="19" t="s">
        <v>24</v>
      </c>
      <c r="C15" s="22" t="s">
        <v>23</v>
      </c>
      <c r="D15" s="21">
        <v>45590</v>
      </c>
      <c r="E15" s="38">
        <v>17893.888900000002</v>
      </c>
      <c r="F15" s="18">
        <v>29496</v>
      </c>
      <c r="G15"/>
      <c r="H15" s="9"/>
      <c r="I15" s="9"/>
      <c r="J15" s="9"/>
      <c r="K15" s="9"/>
      <c r="L15" s="9"/>
      <c r="M15" s="9"/>
    </row>
    <row r="16" spans="2:202" s="5" customFormat="1" ht="21" customHeight="1" x14ac:dyDescent="0.2">
      <c r="B16" s="19" t="s">
        <v>25</v>
      </c>
      <c r="C16" s="22" t="s">
        <v>23</v>
      </c>
      <c r="D16" s="21">
        <v>45590</v>
      </c>
      <c r="E16" s="38">
        <v>25633.83293</v>
      </c>
      <c r="F16" s="18">
        <v>51668</v>
      </c>
      <c r="G16"/>
      <c r="H16" s="9"/>
      <c r="I16" s="9"/>
      <c r="J16" s="9"/>
      <c r="K16" s="9"/>
      <c r="L16" s="9"/>
      <c r="M16" s="9"/>
    </row>
    <row r="17" spans="2:13" s="5" customFormat="1" ht="21" customHeight="1" x14ac:dyDescent="0.2">
      <c r="B17" s="19" t="s">
        <v>26</v>
      </c>
      <c r="C17" s="22" t="s">
        <v>23</v>
      </c>
      <c r="D17" s="21">
        <v>45590</v>
      </c>
      <c r="E17" s="17">
        <v>133471.52994000001</v>
      </c>
      <c r="F17" s="20">
        <v>129096</v>
      </c>
      <c r="G17"/>
      <c r="H17" s="9"/>
      <c r="I17" s="9"/>
      <c r="J17" s="9"/>
      <c r="K17" s="9"/>
      <c r="L17" s="9"/>
      <c r="M17" s="9"/>
    </row>
    <row r="18" spans="2:13" s="5" customFormat="1" ht="19.5" customHeight="1" x14ac:dyDescent="0.2">
      <c r="B18" s="25" t="s">
        <v>7</v>
      </c>
      <c r="C18" s="26"/>
      <c r="D18" s="26"/>
      <c r="E18" s="27">
        <f>SUM(E6:E17)</f>
        <v>461602.39910000004</v>
      </c>
      <c r="F18" s="28"/>
      <c r="G18"/>
      <c r="H18" s="9"/>
      <c r="I18" s="9"/>
      <c r="J18" s="9"/>
      <c r="K18" s="9"/>
      <c r="L18" s="9"/>
      <c r="M18" s="9"/>
    </row>
    <row r="19" spans="2:13" s="5" customFormat="1" ht="12.75" customHeight="1" x14ac:dyDescent="0.2">
      <c r="B19" s="15" t="s">
        <v>8</v>
      </c>
      <c r="C19" s="16"/>
      <c r="D19" s="16"/>
      <c r="E19" s="16"/>
      <c r="F19" s="24"/>
      <c r="G19"/>
      <c r="H19" s="9"/>
      <c r="I19" s="9"/>
      <c r="J19" s="9"/>
      <c r="K19" s="9"/>
      <c r="L19" s="9"/>
      <c r="M19" s="9"/>
    </row>
    <row r="20" spans="2:13" s="5" customFormat="1" ht="19.5" customHeight="1" x14ac:dyDescent="0.2">
      <c r="B20" s="19" t="s">
        <v>13</v>
      </c>
      <c r="C20" s="22" t="s">
        <v>14</v>
      </c>
      <c r="D20" s="21">
        <v>45611</v>
      </c>
      <c r="E20" s="38">
        <v>6204.0317600000008</v>
      </c>
      <c r="F20" s="18">
        <v>1500</v>
      </c>
      <c r="G20"/>
      <c r="H20" s="9"/>
      <c r="I20" s="9"/>
      <c r="J20" s="9"/>
      <c r="K20" s="9"/>
      <c r="L20" s="9"/>
      <c r="M20" s="9"/>
    </row>
    <row r="21" spans="2:13" s="5" customFormat="1" ht="19.5" customHeight="1" x14ac:dyDescent="0.2">
      <c r="B21" s="19" t="s">
        <v>13</v>
      </c>
      <c r="C21" s="22" t="s">
        <v>14</v>
      </c>
      <c r="D21" s="21">
        <v>45621</v>
      </c>
      <c r="E21" s="38">
        <v>795.53565000000003</v>
      </c>
      <c r="F21" s="18">
        <v>689</v>
      </c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2">
      <c r="B22" s="19" t="s">
        <v>21</v>
      </c>
      <c r="C22" s="22" t="s">
        <v>14</v>
      </c>
      <c r="D22" s="21">
        <v>45621</v>
      </c>
      <c r="E22" s="38">
        <v>221.03148999999999</v>
      </c>
      <c r="F22" s="18">
        <v>424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2">
      <c r="B23" s="19" t="s">
        <v>28</v>
      </c>
      <c r="C23" s="22" t="s">
        <v>14</v>
      </c>
      <c r="D23" s="21">
        <v>45621</v>
      </c>
      <c r="E23" s="38">
        <v>47409.759359999996</v>
      </c>
      <c r="F23" s="18">
        <v>59400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2">
      <c r="B24" s="19" t="s">
        <v>29</v>
      </c>
      <c r="C24" s="22" t="s">
        <v>14</v>
      </c>
      <c r="D24" s="21">
        <v>45621</v>
      </c>
      <c r="E24" s="38">
        <v>46866.603040000009</v>
      </c>
      <c r="F24" s="18">
        <v>11542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2">
      <c r="B25" s="19" t="s">
        <v>30</v>
      </c>
      <c r="C25" s="22" t="s">
        <v>14</v>
      </c>
      <c r="D25" s="21">
        <v>45621</v>
      </c>
      <c r="E25" s="38">
        <v>35904.113259999998</v>
      </c>
      <c r="F25" s="18">
        <v>10586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2">
      <c r="B26" s="19" t="s">
        <v>22</v>
      </c>
      <c r="C26" s="22" t="s">
        <v>23</v>
      </c>
      <c r="D26" s="21">
        <v>45621</v>
      </c>
      <c r="E26" s="38">
        <v>1231.5021600000002</v>
      </c>
      <c r="F26" s="18">
        <v>410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2">
      <c r="B27" s="19" t="s">
        <v>24</v>
      </c>
      <c r="C27" s="22" t="s">
        <v>23</v>
      </c>
      <c r="D27" s="21">
        <v>45621</v>
      </c>
      <c r="E27" s="38">
        <v>909.47301999999991</v>
      </c>
      <c r="F27" s="18">
        <v>2555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2">
      <c r="B28" s="19" t="s">
        <v>25</v>
      </c>
      <c r="C28" s="22" t="s">
        <v>23</v>
      </c>
      <c r="D28" s="21">
        <v>45621</v>
      </c>
      <c r="E28" s="38">
        <v>512.58303999999998</v>
      </c>
      <c r="F28" s="20">
        <v>1888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2">
      <c r="B29" s="19" t="s">
        <v>31</v>
      </c>
      <c r="C29" s="22" t="s">
        <v>23</v>
      </c>
      <c r="D29" s="21">
        <v>45621</v>
      </c>
      <c r="E29" s="38">
        <v>11213.527550000001</v>
      </c>
      <c r="F29" s="20">
        <v>9681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2">
      <c r="B30" s="19" t="s">
        <v>32</v>
      </c>
      <c r="C30" s="22" t="s">
        <v>33</v>
      </c>
      <c r="D30" s="21">
        <v>45621</v>
      </c>
      <c r="E30" s="17">
        <v>4287.9984599999998</v>
      </c>
      <c r="F30" s="18">
        <v>1636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2">
      <c r="B31" s="25" t="s">
        <v>9</v>
      </c>
      <c r="C31" s="26"/>
      <c r="D31" s="26"/>
      <c r="E31" s="27">
        <f>SUM(E20:E30)</f>
        <v>155556.15878999999</v>
      </c>
      <c r="F31" s="28"/>
      <c r="G31"/>
      <c r="H31" s="9"/>
      <c r="I31" s="9"/>
      <c r="J31" s="9"/>
      <c r="K31" s="9"/>
      <c r="L31" s="9"/>
      <c r="M31" s="9"/>
    </row>
    <row r="32" spans="2:13" s="5" customFormat="1" ht="12.75" customHeight="1" x14ac:dyDescent="0.2">
      <c r="B32" s="15" t="s">
        <v>34</v>
      </c>
      <c r="C32" s="16"/>
      <c r="D32" s="16"/>
      <c r="E32" s="16"/>
      <c r="F32" s="24"/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2">
      <c r="B33" s="39" t="s">
        <v>13</v>
      </c>
      <c r="C33" s="40" t="s">
        <v>36</v>
      </c>
      <c r="D33" s="41">
        <v>45649</v>
      </c>
      <c r="E33" s="38">
        <v>54700.399769999996</v>
      </c>
      <c r="F33" s="18">
        <v>65805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2">
      <c r="B34" s="39" t="s">
        <v>15</v>
      </c>
      <c r="C34" s="40" t="s">
        <v>36</v>
      </c>
      <c r="D34" s="41">
        <v>45649</v>
      </c>
      <c r="E34" s="38">
        <v>11734.310230000001</v>
      </c>
      <c r="F34" s="18">
        <v>13358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2">
      <c r="B35" s="39" t="s">
        <v>16</v>
      </c>
      <c r="C35" s="40" t="s">
        <v>36</v>
      </c>
      <c r="D35" s="41">
        <v>45649</v>
      </c>
      <c r="E35" s="38">
        <v>8421.3107200000013</v>
      </c>
      <c r="F35" s="18">
        <v>16636</v>
      </c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2">
      <c r="B36" s="39" t="s">
        <v>17</v>
      </c>
      <c r="C36" s="40" t="s">
        <v>36</v>
      </c>
      <c r="D36" s="41">
        <v>45649</v>
      </c>
      <c r="E36" s="38">
        <v>4049.2106200000003</v>
      </c>
      <c r="F36" s="18">
        <v>1436</v>
      </c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2">
      <c r="B37" s="39" t="s">
        <v>18</v>
      </c>
      <c r="C37" s="40" t="s">
        <v>36</v>
      </c>
      <c r="D37" s="41">
        <v>45649</v>
      </c>
      <c r="E37" s="38">
        <v>2426.33698</v>
      </c>
      <c r="F37" s="18">
        <v>823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2">
      <c r="B38" s="39" t="s">
        <v>19</v>
      </c>
      <c r="C38" s="40" t="s">
        <v>36</v>
      </c>
      <c r="D38" s="41">
        <v>45649</v>
      </c>
      <c r="E38" s="38">
        <v>1674.9031499999999</v>
      </c>
      <c r="F38" s="18">
        <v>339</v>
      </c>
      <c r="G38"/>
      <c r="H38" s="9"/>
      <c r="I38" s="9"/>
      <c r="J38" s="9"/>
      <c r="K38" s="9"/>
      <c r="L38" s="9"/>
      <c r="M38" s="9"/>
    </row>
    <row r="39" spans="2:13" s="5" customFormat="1" ht="19.5" customHeight="1" x14ac:dyDescent="0.2">
      <c r="B39" s="39" t="s">
        <v>20</v>
      </c>
      <c r="C39" s="40" t="s">
        <v>36</v>
      </c>
      <c r="D39" s="41">
        <v>45649</v>
      </c>
      <c r="E39" s="38">
        <v>350.95534000000004</v>
      </c>
      <c r="F39" s="18">
        <v>1980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2">
      <c r="B40" s="39" t="s">
        <v>21</v>
      </c>
      <c r="C40" s="40" t="s">
        <v>36</v>
      </c>
      <c r="D40" s="41">
        <v>45649</v>
      </c>
      <c r="E40" s="38">
        <v>8881.6157899999998</v>
      </c>
      <c r="F40" s="18">
        <v>79523</v>
      </c>
      <c r="G40"/>
      <c r="H40" s="9"/>
      <c r="I40" s="9"/>
      <c r="J40" s="9"/>
      <c r="K40" s="9"/>
      <c r="L40" s="9"/>
      <c r="M40" s="9"/>
    </row>
    <row r="41" spans="2:13" s="5" customFormat="1" ht="19.5" customHeight="1" x14ac:dyDescent="0.2">
      <c r="B41" s="39" t="s">
        <v>28</v>
      </c>
      <c r="C41" s="40" t="s">
        <v>36</v>
      </c>
      <c r="D41" s="41">
        <v>45649</v>
      </c>
      <c r="E41" s="38">
        <v>17392.600309999998</v>
      </c>
      <c r="F41" s="18">
        <v>59779</v>
      </c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2">
      <c r="B42" s="39" t="s">
        <v>29</v>
      </c>
      <c r="C42" s="40" t="s">
        <v>36</v>
      </c>
      <c r="D42" s="41">
        <v>45649</v>
      </c>
      <c r="E42" s="38">
        <v>18732.415969999998</v>
      </c>
      <c r="F42" s="18">
        <v>11306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2">
      <c r="B43" s="39" t="s">
        <v>30</v>
      </c>
      <c r="C43" s="40" t="s">
        <v>36</v>
      </c>
      <c r="D43" s="41">
        <v>45649</v>
      </c>
      <c r="E43" s="38">
        <v>14075.24698</v>
      </c>
      <c r="F43" s="18">
        <v>10295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2">
      <c r="B44" s="39" t="s">
        <v>37</v>
      </c>
      <c r="C44" s="40" t="s">
        <v>36</v>
      </c>
      <c r="D44" s="41">
        <v>45649</v>
      </c>
      <c r="E44" s="38">
        <v>10602.75381</v>
      </c>
      <c r="F44" s="18">
        <v>1466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2">
      <c r="B45" s="39" t="s">
        <v>38</v>
      </c>
      <c r="C45" s="40" t="s">
        <v>33</v>
      </c>
      <c r="D45" s="41">
        <v>45649</v>
      </c>
      <c r="E45" s="38">
        <v>7234.5408699999998</v>
      </c>
      <c r="F45" s="18">
        <v>4253</v>
      </c>
      <c r="G45"/>
      <c r="H45" s="9"/>
      <c r="I45" s="9"/>
      <c r="J45" s="9"/>
      <c r="K45" s="9"/>
      <c r="L45" s="9"/>
      <c r="M45" s="9"/>
    </row>
    <row r="46" spans="2:13" s="5" customFormat="1" ht="19.5" customHeight="1" x14ac:dyDescent="0.2">
      <c r="B46" s="39" t="s">
        <v>39</v>
      </c>
      <c r="C46" s="40" t="s">
        <v>33</v>
      </c>
      <c r="D46" s="41">
        <v>45649</v>
      </c>
      <c r="E46" s="38">
        <v>4679.1116300000003</v>
      </c>
      <c r="F46" s="18">
        <v>779</v>
      </c>
      <c r="G46"/>
      <c r="H46" s="9"/>
      <c r="I46" s="9"/>
      <c r="J46" s="9"/>
      <c r="K46" s="9"/>
      <c r="L46" s="9"/>
      <c r="M46" s="9"/>
    </row>
    <row r="47" spans="2:13" s="5" customFormat="1" ht="19.5" customHeight="1" x14ac:dyDescent="0.2">
      <c r="B47" s="39" t="s">
        <v>26</v>
      </c>
      <c r="C47" s="40" t="s">
        <v>40</v>
      </c>
      <c r="D47" s="41">
        <v>45649</v>
      </c>
      <c r="E47" s="38">
        <v>23503.774859999998</v>
      </c>
      <c r="F47" s="18">
        <v>122112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2">
      <c r="B48" s="39" t="s">
        <v>41</v>
      </c>
      <c r="C48" s="40" t="s">
        <v>33</v>
      </c>
      <c r="D48" s="41">
        <v>45649</v>
      </c>
      <c r="E48" s="17">
        <v>9.4162099999999995</v>
      </c>
      <c r="F48" s="18">
        <v>7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2">
      <c r="B49" s="25" t="s">
        <v>35</v>
      </c>
      <c r="C49" s="26"/>
      <c r="D49" s="26"/>
      <c r="E49" s="27">
        <f>SUM(E33:E48)</f>
        <v>188468.90323999999</v>
      </c>
      <c r="F49" s="28"/>
      <c r="G49"/>
      <c r="H49" s="9"/>
      <c r="I49" s="9"/>
      <c r="J49" s="9"/>
      <c r="K49" s="9"/>
      <c r="L49" s="9"/>
      <c r="M49" s="9"/>
    </row>
    <row r="50" spans="2:13" ht="19.5" customHeight="1" x14ac:dyDescent="0.2">
      <c r="B50" s="32" t="s">
        <v>10</v>
      </c>
      <c r="C50" s="33"/>
      <c r="D50" s="33"/>
      <c r="E50" s="34">
        <f>+E18+E31+E49</f>
        <v>805627.46113000007</v>
      </c>
      <c r="F50" s="35"/>
    </row>
    <row r="51" spans="2:13" s="5" customFormat="1" ht="15" x14ac:dyDescent="0.2">
      <c r="B51" s="29">
        <v>2025</v>
      </c>
      <c r="C51" s="30"/>
      <c r="D51" s="30"/>
      <c r="E51" s="30"/>
      <c r="F51" s="31"/>
      <c r="G51"/>
      <c r="H51" s="9"/>
      <c r="I51" s="9"/>
      <c r="J51" s="9"/>
      <c r="K51" s="9"/>
      <c r="L51" s="9"/>
      <c r="M51" s="9"/>
    </row>
    <row r="52" spans="2:13" s="5" customFormat="1" ht="12.75" customHeight="1" x14ac:dyDescent="0.2">
      <c r="B52" s="15" t="s">
        <v>42</v>
      </c>
      <c r="C52" s="16"/>
      <c r="D52" s="16"/>
      <c r="E52" s="16"/>
      <c r="F52" s="24"/>
      <c r="G52"/>
      <c r="H52" s="9"/>
      <c r="I52" s="9"/>
      <c r="J52" s="9"/>
      <c r="K52" s="9"/>
      <c r="L52" s="9"/>
      <c r="M52" s="9"/>
    </row>
    <row r="53" spans="2:13" s="5" customFormat="1" ht="19.5" customHeight="1" x14ac:dyDescent="0.2">
      <c r="B53" s="19" t="s">
        <v>13</v>
      </c>
      <c r="C53" s="23" t="s">
        <v>36</v>
      </c>
      <c r="D53" s="21">
        <v>45681</v>
      </c>
      <c r="E53" s="38">
        <v>1007.0285699999999</v>
      </c>
      <c r="F53" s="20">
        <v>1885</v>
      </c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2">
      <c r="B54" s="19" t="s">
        <v>21</v>
      </c>
      <c r="C54" s="23" t="s">
        <v>36</v>
      </c>
      <c r="D54" s="21">
        <v>45681</v>
      </c>
      <c r="E54" s="38">
        <v>882.04664000000002</v>
      </c>
      <c r="F54" s="20">
        <v>1259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2">
      <c r="B55" s="19" t="s">
        <v>28</v>
      </c>
      <c r="C55" s="23" t="s">
        <v>36</v>
      </c>
      <c r="D55" s="21">
        <v>45681</v>
      </c>
      <c r="E55" s="38">
        <v>445.36646999999999</v>
      </c>
      <c r="F55" s="20">
        <v>1859</v>
      </c>
      <c r="G55"/>
      <c r="H55" s="9"/>
      <c r="I55" s="9"/>
      <c r="J55" s="9"/>
      <c r="K55" s="9"/>
      <c r="L55" s="9"/>
      <c r="M55" s="9"/>
    </row>
    <row r="56" spans="2:13" s="5" customFormat="1" ht="19.5" customHeight="1" x14ac:dyDescent="0.2">
      <c r="B56" s="19" t="s">
        <v>29</v>
      </c>
      <c r="C56" s="23" t="s">
        <v>36</v>
      </c>
      <c r="D56" s="21">
        <v>45681</v>
      </c>
      <c r="E56" s="38">
        <v>2944.7640100000008</v>
      </c>
      <c r="F56" s="20">
        <v>1032</v>
      </c>
      <c r="G56"/>
      <c r="H56" s="9"/>
      <c r="I56" s="9"/>
      <c r="J56" s="9"/>
      <c r="K56" s="9"/>
      <c r="L56" s="9"/>
      <c r="M56" s="9"/>
    </row>
    <row r="57" spans="2:13" s="5" customFormat="1" ht="19.5" customHeight="1" x14ac:dyDescent="0.2">
      <c r="B57" s="19" t="s">
        <v>30</v>
      </c>
      <c r="C57" s="23" t="s">
        <v>36</v>
      </c>
      <c r="D57" s="21">
        <v>45681</v>
      </c>
      <c r="E57" s="38">
        <v>2172.9509499999999</v>
      </c>
      <c r="F57" s="20">
        <v>686</v>
      </c>
      <c r="G57"/>
      <c r="H57" s="9"/>
      <c r="I57" s="9"/>
      <c r="J57" s="9"/>
      <c r="K57" s="9"/>
      <c r="L57" s="9"/>
      <c r="M57" s="9"/>
    </row>
    <row r="58" spans="2:13" s="5" customFormat="1" ht="19.5" customHeight="1" x14ac:dyDescent="0.2">
      <c r="B58" s="19" t="s">
        <v>37</v>
      </c>
      <c r="C58" s="23" t="s">
        <v>36</v>
      </c>
      <c r="D58" s="21">
        <v>45681</v>
      </c>
      <c r="E58" s="38">
        <v>117.40772</v>
      </c>
      <c r="F58" s="20">
        <v>47</v>
      </c>
      <c r="G58"/>
      <c r="H58" s="9"/>
      <c r="I58" s="9"/>
      <c r="J58" s="9"/>
      <c r="K58" s="9"/>
      <c r="L58" s="9"/>
      <c r="M58" s="9"/>
    </row>
    <row r="59" spans="2:13" s="5" customFormat="1" ht="19.5" customHeight="1" x14ac:dyDescent="0.2">
      <c r="B59" s="19" t="s">
        <v>45</v>
      </c>
      <c r="C59" s="23" t="s">
        <v>33</v>
      </c>
      <c r="D59" s="21">
        <v>45681</v>
      </c>
      <c r="E59" s="38">
        <v>6621.3827699999993</v>
      </c>
      <c r="F59" s="20">
        <v>947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2">
      <c r="B60" s="19" t="s">
        <v>24</v>
      </c>
      <c r="C60" s="23" t="s">
        <v>40</v>
      </c>
      <c r="D60" s="21">
        <v>45681</v>
      </c>
      <c r="E60" s="38">
        <v>3076.1632500000001</v>
      </c>
      <c r="F60" s="20">
        <v>28964</v>
      </c>
      <c r="G60"/>
      <c r="H60" s="9"/>
      <c r="I60" s="9"/>
      <c r="J60" s="9"/>
      <c r="K60" s="9"/>
      <c r="L60" s="9"/>
      <c r="M60" s="9"/>
    </row>
    <row r="61" spans="2:13" s="5" customFormat="1" ht="19.5" customHeight="1" x14ac:dyDescent="0.2">
      <c r="B61" s="19" t="s">
        <v>38</v>
      </c>
      <c r="C61" s="23" t="s">
        <v>33</v>
      </c>
      <c r="D61" s="21">
        <v>45681</v>
      </c>
      <c r="E61" s="38">
        <v>3107.7497400000002</v>
      </c>
      <c r="F61" s="20">
        <v>1258</v>
      </c>
      <c r="G61"/>
      <c r="H61" s="9"/>
      <c r="I61" s="9"/>
      <c r="J61" s="9"/>
      <c r="K61" s="9"/>
      <c r="L61" s="9"/>
      <c r="M61" s="9"/>
    </row>
    <row r="62" spans="2:13" s="5" customFormat="1" ht="19.5" customHeight="1" x14ac:dyDescent="0.2">
      <c r="B62" s="19" t="s">
        <v>31</v>
      </c>
      <c r="C62" s="23" t="s">
        <v>40</v>
      </c>
      <c r="D62" s="21">
        <v>45681</v>
      </c>
      <c r="E62" s="38">
        <v>1976.2498900000001</v>
      </c>
      <c r="F62" s="20">
        <v>9069</v>
      </c>
      <c r="G62"/>
      <c r="H62" s="9"/>
      <c r="I62" s="9"/>
      <c r="J62" s="9"/>
      <c r="K62" s="9"/>
      <c r="L62" s="9"/>
      <c r="M62" s="9"/>
    </row>
    <row r="63" spans="2:13" s="5" customFormat="1" ht="19.5" customHeight="1" x14ac:dyDescent="0.2">
      <c r="B63" s="19" t="s">
        <v>46</v>
      </c>
      <c r="C63" s="23" t="s">
        <v>33</v>
      </c>
      <c r="D63" s="21">
        <v>45681</v>
      </c>
      <c r="E63" s="17">
        <v>946.43405000000007</v>
      </c>
      <c r="F63" s="20">
        <v>238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2">
      <c r="B64" s="25" t="s">
        <v>43</v>
      </c>
      <c r="C64" s="26"/>
      <c r="D64" s="26"/>
      <c r="E64" s="27">
        <f>SUM(E53:E63)</f>
        <v>23297.54406</v>
      </c>
      <c r="F64" s="28"/>
      <c r="G64"/>
      <c r="H64" s="9"/>
      <c r="I64" s="9"/>
      <c r="J64" s="9"/>
      <c r="K64" s="9"/>
      <c r="L64" s="9"/>
      <c r="M64" s="9"/>
    </row>
    <row r="65" spans="2:13" s="5" customFormat="1" ht="12.75" customHeight="1" x14ac:dyDescent="0.2">
      <c r="B65" s="15" t="s">
        <v>47</v>
      </c>
      <c r="C65" s="16"/>
      <c r="D65" s="16"/>
      <c r="E65" s="16"/>
      <c r="F65" s="24"/>
      <c r="G65"/>
      <c r="H65" s="9"/>
      <c r="I65" s="9"/>
      <c r="J65" s="9"/>
      <c r="K65" s="9"/>
      <c r="L65" s="9"/>
      <c r="M65" s="9"/>
    </row>
    <row r="66" spans="2:13" s="5" customFormat="1" ht="19.5" customHeight="1" x14ac:dyDescent="0.2">
      <c r="B66" s="19" t="s">
        <v>13</v>
      </c>
      <c r="C66" s="23" t="s">
        <v>36</v>
      </c>
      <c r="D66" s="21">
        <v>45713</v>
      </c>
      <c r="E66" s="38">
        <v>559.47627</v>
      </c>
      <c r="F66" s="20">
        <v>305</v>
      </c>
      <c r="G66"/>
      <c r="H66" s="9"/>
      <c r="I66" s="9"/>
      <c r="J66" s="9"/>
      <c r="K66" s="9"/>
      <c r="L66" s="9"/>
      <c r="M66" s="9"/>
    </row>
    <row r="67" spans="2:13" s="5" customFormat="1" ht="19.5" customHeight="1" x14ac:dyDescent="0.2">
      <c r="B67" s="19" t="s">
        <v>16</v>
      </c>
      <c r="C67" s="23" t="s">
        <v>36</v>
      </c>
      <c r="D67" s="21">
        <v>45713</v>
      </c>
      <c r="E67" s="38">
        <v>47.485949999999995</v>
      </c>
      <c r="F67" s="20">
        <v>37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2">
      <c r="B68" s="19" t="s">
        <v>21</v>
      </c>
      <c r="C68" s="23" t="s">
        <v>36</v>
      </c>
      <c r="D68" s="21">
        <v>45713</v>
      </c>
      <c r="E68" s="38">
        <v>54.017499999999998</v>
      </c>
      <c r="F68" s="20">
        <v>105</v>
      </c>
      <c r="G68"/>
      <c r="H68" s="9"/>
      <c r="I68" s="9"/>
      <c r="J68" s="9"/>
      <c r="K68" s="9"/>
      <c r="L68" s="9"/>
      <c r="M68" s="9"/>
    </row>
    <row r="69" spans="2:13" s="5" customFormat="1" ht="19.5" customHeight="1" x14ac:dyDescent="0.2">
      <c r="B69" s="19" t="s">
        <v>28</v>
      </c>
      <c r="C69" s="23" t="s">
        <v>36</v>
      </c>
      <c r="D69" s="21">
        <v>45713</v>
      </c>
      <c r="E69" s="38">
        <v>103.77162</v>
      </c>
      <c r="F69" s="20">
        <v>133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2">
      <c r="B70" s="19" t="s">
        <v>29</v>
      </c>
      <c r="C70" s="23" t="s">
        <v>36</v>
      </c>
      <c r="D70" s="21">
        <v>45713</v>
      </c>
      <c r="E70" s="38">
        <v>725.12833999999998</v>
      </c>
      <c r="F70" s="20">
        <v>209</v>
      </c>
      <c r="G70"/>
      <c r="H70" s="9"/>
      <c r="I70" s="9"/>
      <c r="J70" s="9"/>
      <c r="K70" s="9"/>
      <c r="L70" s="9"/>
      <c r="M70" s="9"/>
    </row>
    <row r="71" spans="2:13" s="5" customFormat="1" ht="19.5" customHeight="1" x14ac:dyDescent="0.2">
      <c r="B71" s="19" t="s">
        <v>37</v>
      </c>
      <c r="C71" s="23" t="s">
        <v>36</v>
      </c>
      <c r="D71" s="21">
        <v>45713</v>
      </c>
      <c r="E71" s="38">
        <v>56.2089</v>
      </c>
      <c r="F71" s="20">
        <v>8</v>
      </c>
      <c r="G71"/>
      <c r="H71" s="9"/>
      <c r="I71" s="9"/>
      <c r="J71" s="9"/>
      <c r="K71" s="9"/>
      <c r="L71" s="9"/>
      <c r="M71" s="9"/>
    </row>
    <row r="72" spans="2:13" s="5" customFormat="1" ht="19.5" customHeight="1" x14ac:dyDescent="0.2">
      <c r="B72" s="19" t="s">
        <v>22</v>
      </c>
      <c r="C72" s="23" t="s">
        <v>40</v>
      </c>
      <c r="D72" s="21">
        <v>45713</v>
      </c>
      <c r="E72" s="38">
        <v>2280.0832700000001</v>
      </c>
      <c r="F72" s="20">
        <v>6562</v>
      </c>
      <c r="G72"/>
      <c r="H72" s="9"/>
      <c r="I72" s="9"/>
      <c r="J72" s="9"/>
      <c r="K72" s="9"/>
      <c r="L72" s="9"/>
      <c r="M72" s="9"/>
    </row>
    <row r="73" spans="2:13" s="5" customFormat="1" ht="19.5" customHeight="1" x14ac:dyDescent="0.2">
      <c r="B73" s="19" t="s">
        <v>45</v>
      </c>
      <c r="C73" s="23" t="s">
        <v>33</v>
      </c>
      <c r="D73" s="21">
        <v>45713</v>
      </c>
      <c r="E73" s="38">
        <v>91.449029999999993</v>
      </c>
      <c r="F73" s="20">
        <v>26</v>
      </c>
      <c r="G73"/>
      <c r="H73" s="9"/>
      <c r="I73" s="9"/>
      <c r="J73" s="9"/>
      <c r="K73" s="9"/>
      <c r="L73" s="9"/>
      <c r="M73" s="9"/>
    </row>
    <row r="74" spans="2:13" s="5" customFormat="1" ht="19.5" customHeight="1" x14ac:dyDescent="0.2">
      <c r="B74" s="19" t="s">
        <v>24</v>
      </c>
      <c r="C74" s="23" t="s">
        <v>40</v>
      </c>
      <c r="D74" s="21">
        <v>45713</v>
      </c>
      <c r="E74" s="38">
        <v>454.68847999999997</v>
      </c>
      <c r="F74" s="20">
        <v>1041</v>
      </c>
      <c r="G74"/>
      <c r="H74" s="9"/>
      <c r="I74" s="9"/>
      <c r="J74" s="9"/>
      <c r="K74" s="9"/>
      <c r="L74" s="9"/>
      <c r="M74" s="9"/>
    </row>
    <row r="75" spans="2:13" s="5" customFormat="1" ht="19.5" customHeight="1" x14ac:dyDescent="0.2">
      <c r="B75" s="19" t="s">
        <v>25</v>
      </c>
      <c r="C75" s="23" t="s">
        <v>40</v>
      </c>
      <c r="D75" s="21">
        <v>45713</v>
      </c>
      <c r="E75" s="38">
        <v>4598.4697200000001</v>
      </c>
      <c r="F75" s="20">
        <v>49409</v>
      </c>
      <c r="G75"/>
      <c r="H75" s="9"/>
      <c r="I75" s="9"/>
      <c r="J75" s="9"/>
      <c r="K75" s="9"/>
      <c r="L75" s="9"/>
      <c r="M75" s="9"/>
    </row>
    <row r="76" spans="2:13" s="5" customFormat="1" ht="19.5" customHeight="1" x14ac:dyDescent="0.2">
      <c r="B76" s="19" t="s">
        <v>38</v>
      </c>
      <c r="C76" s="23" t="s">
        <v>33</v>
      </c>
      <c r="D76" s="21">
        <v>45713</v>
      </c>
      <c r="E76" s="38">
        <v>1155.56276</v>
      </c>
      <c r="F76" s="20">
        <v>2257</v>
      </c>
      <c r="G76"/>
      <c r="H76" s="9"/>
      <c r="I76" s="9"/>
      <c r="J76" s="9"/>
      <c r="K76" s="9"/>
      <c r="L76" s="9"/>
      <c r="M76" s="9"/>
    </row>
    <row r="77" spans="2:13" s="5" customFormat="1" ht="19.5" customHeight="1" x14ac:dyDescent="0.2">
      <c r="B77" s="19" t="s">
        <v>39</v>
      </c>
      <c r="C77" s="23" t="s">
        <v>33</v>
      </c>
      <c r="D77" s="21">
        <v>45713</v>
      </c>
      <c r="E77" s="38">
        <v>256.13035000000002</v>
      </c>
      <c r="F77" s="20">
        <v>96</v>
      </c>
      <c r="G77"/>
      <c r="H77" s="9"/>
      <c r="I77" s="9"/>
      <c r="J77" s="9"/>
      <c r="K77" s="9"/>
      <c r="L77" s="9"/>
      <c r="M77" s="9"/>
    </row>
    <row r="78" spans="2:13" s="5" customFormat="1" ht="19.5" customHeight="1" x14ac:dyDescent="0.2">
      <c r="B78" s="19" t="s">
        <v>49</v>
      </c>
      <c r="C78" s="23" t="s">
        <v>33</v>
      </c>
      <c r="D78" s="21">
        <v>45713</v>
      </c>
      <c r="E78" s="38">
        <v>530.63265000000001</v>
      </c>
      <c r="F78" s="20">
        <v>112</v>
      </c>
      <c r="G78"/>
      <c r="H78" s="9"/>
      <c r="I78" s="9"/>
      <c r="J78" s="9"/>
      <c r="K78" s="9"/>
      <c r="L78" s="9"/>
      <c r="M78" s="9"/>
    </row>
    <row r="79" spans="2:13" s="5" customFormat="1" ht="19.5" customHeight="1" x14ac:dyDescent="0.2">
      <c r="B79" s="19" t="s">
        <v>50</v>
      </c>
      <c r="C79" s="23" t="s">
        <v>33</v>
      </c>
      <c r="D79" s="21">
        <v>45713</v>
      </c>
      <c r="E79" s="38">
        <v>109.08354</v>
      </c>
      <c r="F79" s="20">
        <v>17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2">
      <c r="B80" s="19" t="s">
        <v>26</v>
      </c>
      <c r="C80" s="23" t="s">
        <v>40</v>
      </c>
      <c r="D80" s="21">
        <v>45713</v>
      </c>
      <c r="E80" s="38">
        <v>1133.3331599999999</v>
      </c>
      <c r="F80" s="20">
        <v>4464</v>
      </c>
      <c r="G80"/>
      <c r="H80" s="9"/>
      <c r="I80" s="9"/>
      <c r="J80" s="9"/>
      <c r="K80" s="9"/>
      <c r="L80" s="9"/>
      <c r="M80" s="9"/>
    </row>
    <row r="81" spans="2:13" s="5" customFormat="1" ht="19.5" customHeight="1" x14ac:dyDescent="0.2">
      <c r="B81" s="25" t="s">
        <v>48</v>
      </c>
      <c r="C81" s="26"/>
      <c r="D81" s="26"/>
      <c r="E81" s="27">
        <f>SUM(E66:E80)</f>
        <v>12155.52154</v>
      </c>
      <c r="F81" s="28"/>
      <c r="G81"/>
      <c r="H81" s="9"/>
      <c r="I81" s="9"/>
      <c r="J81" s="9"/>
      <c r="K81" s="9"/>
      <c r="L81" s="9"/>
      <c r="M81" s="9"/>
    </row>
    <row r="82" spans="2:13" s="5" customFormat="1" ht="12.75" customHeight="1" x14ac:dyDescent="0.2">
      <c r="B82" s="15" t="s">
        <v>51</v>
      </c>
      <c r="C82" s="16"/>
      <c r="D82" s="16"/>
      <c r="E82" s="16"/>
      <c r="F82" s="24"/>
      <c r="G82"/>
      <c r="H82" s="9"/>
      <c r="I82" s="9"/>
      <c r="J82" s="9"/>
      <c r="K82" s="9"/>
      <c r="L82" s="9"/>
      <c r="M82" s="9"/>
    </row>
    <row r="83" spans="2:13" s="5" customFormat="1" ht="19.5" customHeight="1" x14ac:dyDescent="0.2">
      <c r="B83" s="19" t="s">
        <v>13</v>
      </c>
      <c r="C83" s="23" t="s">
        <v>36</v>
      </c>
      <c r="D83" s="21">
        <v>45741</v>
      </c>
      <c r="E83" s="38">
        <v>157.363</v>
      </c>
      <c r="F83" s="20">
        <v>77</v>
      </c>
      <c r="G83"/>
      <c r="H83" s="9"/>
      <c r="I83" s="9"/>
      <c r="J83" s="9"/>
      <c r="K83" s="48"/>
      <c r="L83" s="9"/>
      <c r="M83" s="9"/>
    </row>
    <row r="84" spans="2:13" s="5" customFormat="1" ht="19.5" customHeight="1" x14ac:dyDescent="0.2">
      <c r="B84" s="19" t="s">
        <v>16</v>
      </c>
      <c r="C84" s="23" t="s">
        <v>36</v>
      </c>
      <c r="D84" s="21">
        <v>45741</v>
      </c>
      <c r="E84" s="38">
        <v>67.292550000000006</v>
      </c>
      <c r="F84" s="20">
        <v>189</v>
      </c>
      <c r="G84"/>
      <c r="H84" s="9"/>
      <c r="I84" s="9"/>
      <c r="J84" s="9"/>
      <c r="K84" s="48"/>
      <c r="L84" s="9"/>
      <c r="M84" s="9"/>
    </row>
    <row r="85" spans="2:13" s="5" customFormat="1" ht="19.5" customHeight="1" x14ac:dyDescent="0.2">
      <c r="B85" s="19" t="s">
        <v>53</v>
      </c>
      <c r="C85" s="23" t="s">
        <v>36</v>
      </c>
      <c r="D85" s="21">
        <v>45741</v>
      </c>
      <c r="E85" s="38">
        <v>185.14778000000001</v>
      </c>
      <c r="F85" s="20">
        <v>41</v>
      </c>
      <c r="G85"/>
      <c r="H85" s="9"/>
      <c r="I85" s="9"/>
      <c r="J85" s="48"/>
      <c r="K85" s="48"/>
      <c r="L85" s="9"/>
      <c r="M85" s="9"/>
    </row>
    <row r="86" spans="2:13" s="5" customFormat="1" ht="19.5" customHeight="1" x14ac:dyDescent="0.2">
      <c r="B86" s="19" t="s">
        <v>21</v>
      </c>
      <c r="C86" s="23" t="s">
        <v>36</v>
      </c>
      <c r="D86" s="21">
        <v>45741</v>
      </c>
      <c r="E86" s="38">
        <v>38.200569999999999</v>
      </c>
      <c r="F86" s="20">
        <v>77</v>
      </c>
      <c r="G86"/>
      <c r="H86" s="9"/>
      <c r="I86" s="9"/>
      <c r="J86" s="9"/>
      <c r="K86" s="48"/>
      <c r="L86" s="9"/>
      <c r="M86" s="9"/>
    </row>
    <row r="87" spans="2:13" s="5" customFormat="1" ht="19.5" customHeight="1" x14ac:dyDescent="0.2">
      <c r="B87" s="19" t="s">
        <v>28</v>
      </c>
      <c r="C87" s="23" t="s">
        <v>36</v>
      </c>
      <c r="D87" s="21">
        <v>45741</v>
      </c>
      <c r="E87" s="38">
        <v>75.070229999999995</v>
      </c>
      <c r="F87" s="20">
        <v>69</v>
      </c>
      <c r="G87"/>
      <c r="H87" s="9"/>
      <c r="I87" s="9"/>
      <c r="J87" s="9"/>
      <c r="K87" s="48"/>
      <c r="L87" s="9"/>
      <c r="M87" s="9"/>
    </row>
    <row r="88" spans="2:13" s="5" customFormat="1" ht="19.5" customHeight="1" x14ac:dyDescent="0.2">
      <c r="B88" s="19" t="s">
        <v>29</v>
      </c>
      <c r="C88" s="23" t="s">
        <v>36</v>
      </c>
      <c r="D88" s="21">
        <v>45741</v>
      </c>
      <c r="E88" s="38">
        <v>634.38774999999987</v>
      </c>
      <c r="F88" s="20">
        <v>233</v>
      </c>
      <c r="G88"/>
      <c r="H88" s="9"/>
      <c r="I88" s="9"/>
      <c r="J88" s="9"/>
      <c r="K88" s="48"/>
      <c r="L88" s="9"/>
      <c r="M88" s="9"/>
    </row>
    <row r="89" spans="2:13" s="5" customFormat="1" ht="19.5" customHeight="1" x14ac:dyDescent="0.2">
      <c r="B89" s="19" t="s">
        <v>30</v>
      </c>
      <c r="C89" s="23" t="s">
        <v>36</v>
      </c>
      <c r="D89" s="21">
        <v>45741</v>
      </c>
      <c r="E89" s="38">
        <v>681.61476999999991</v>
      </c>
      <c r="F89" s="20">
        <v>214</v>
      </c>
      <c r="G89"/>
      <c r="H89" s="9"/>
      <c r="I89" s="9"/>
      <c r="J89" s="9"/>
      <c r="K89" s="48"/>
      <c r="L89" s="9"/>
      <c r="M89" s="9"/>
    </row>
    <row r="90" spans="2:13" s="5" customFormat="1" ht="19.5" customHeight="1" x14ac:dyDescent="0.2">
      <c r="B90" s="19" t="s">
        <v>37</v>
      </c>
      <c r="C90" s="23" t="s">
        <v>36</v>
      </c>
      <c r="D90" s="21">
        <v>45741</v>
      </c>
      <c r="E90" s="38">
        <v>144.63009</v>
      </c>
      <c r="F90" s="20">
        <v>22</v>
      </c>
      <c r="G90"/>
      <c r="H90" s="9"/>
      <c r="I90" s="9"/>
      <c r="J90" s="9"/>
      <c r="K90" s="48"/>
      <c r="L90" s="9"/>
      <c r="M90" s="9"/>
    </row>
    <row r="91" spans="2:13" s="5" customFormat="1" ht="19.5" customHeight="1" x14ac:dyDescent="0.2">
      <c r="B91" s="19" t="s">
        <v>54</v>
      </c>
      <c r="C91" s="23" t="s">
        <v>36</v>
      </c>
      <c r="D91" s="21">
        <v>45741</v>
      </c>
      <c r="E91" s="38">
        <v>371.37959000000001</v>
      </c>
      <c r="F91" s="20">
        <v>176</v>
      </c>
      <c r="G91"/>
      <c r="H91" s="9"/>
      <c r="I91" s="9"/>
      <c r="J91" s="48"/>
      <c r="K91" s="48"/>
      <c r="L91" s="9"/>
      <c r="M91" s="9"/>
    </row>
    <row r="92" spans="2:13" s="5" customFormat="1" ht="19.5" customHeight="1" x14ac:dyDescent="0.2">
      <c r="B92" s="19" t="s">
        <v>55</v>
      </c>
      <c r="C92" s="23" t="s">
        <v>36</v>
      </c>
      <c r="D92" s="21">
        <v>45741</v>
      </c>
      <c r="E92" s="38">
        <v>3941.4434000000001</v>
      </c>
      <c r="F92" s="20">
        <v>2396</v>
      </c>
      <c r="G92"/>
      <c r="H92" s="9"/>
      <c r="I92" s="9"/>
      <c r="J92" s="48"/>
      <c r="K92" s="48"/>
      <c r="L92" s="37"/>
      <c r="M92" s="37"/>
    </row>
    <row r="93" spans="2:13" s="5" customFormat="1" ht="19.5" customHeight="1" x14ac:dyDescent="0.2">
      <c r="B93" s="19" t="s">
        <v>56</v>
      </c>
      <c r="C93" s="23" t="s">
        <v>36</v>
      </c>
      <c r="D93" s="21">
        <v>45741</v>
      </c>
      <c r="E93" s="46">
        <v>10245.867360000002</v>
      </c>
      <c r="F93" s="20">
        <v>1322</v>
      </c>
      <c r="G93"/>
      <c r="H93" s="9"/>
      <c r="I93" s="9"/>
      <c r="J93" s="48"/>
      <c r="K93" s="48"/>
      <c r="L93" s="37"/>
      <c r="M93" s="37"/>
    </row>
    <row r="94" spans="2:13" s="5" customFormat="1" ht="24" customHeight="1" x14ac:dyDescent="0.2">
      <c r="B94" s="19" t="s">
        <v>57</v>
      </c>
      <c r="C94" s="23" t="s">
        <v>36</v>
      </c>
      <c r="D94" s="21">
        <v>45741</v>
      </c>
      <c r="E94" s="38">
        <v>8663.1448700000019</v>
      </c>
      <c r="F94" s="20">
        <v>3743</v>
      </c>
      <c r="G94"/>
      <c r="H94" s="9"/>
      <c r="I94" s="9"/>
      <c r="J94" s="48"/>
      <c r="K94" s="48"/>
      <c r="L94" s="37"/>
      <c r="M94" s="37"/>
    </row>
    <row r="95" spans="2:13" s="5" customFormat="1" ht="19.5" customHeight="1" x14ac:dyDescent="0.2">
      <c r="B95" s="19" t="s">
        <v>22</v>
      </c>
      <c r="C95" s="23" t="s">
        <v>40</v>
      </c>
      <c r="D95" s="21">
        <v>45741</v>
      </c>
      <c r="E95" s="38">
        <v>258.7389</v>
      </c>
      <c r="F95" s="20">
        <v>114</v>
      </c>
      <c r="G95"/>
      <c r="H95" s="9"/>
      <c r="I95" s="9"/>
      <c r="J95" s="9"/>
      <c r="K95" s="48"/>
      <c r="L95" s="9"/>
      <c r="M95" s="9"/>
    </row>
    <row r="96" spans="2:13" s="5" customFormat="1" ht="19.5" customHeight="1" x14ac:dyDescent="0.2">
      <c r="B96" s="19" t="s">
        <v>45</v>
      </c>
      <c r="C96" s="47" t="s">
        <v>33</v>
      </c>
      <c r="D96" s="21">
        <v>45741</v>
      </c>
      <c r="E96" s="17">
        <v>45.471869999999996</v>
      </c>
      <c r="F96" s="20">
        <v>5</v>
      </c>
      <c r="G96"/>
      <c r="H96" s="9"/>
      <c r="I96" s="49"/>
      <c r="J96" s="9"/>
      <c r="K96" s="48"/>
      <c r="L96" s="9"/>
      <c r="M96" s="9"/>
    </row>
    <row r="97" spans="2:13" s="5" customFormat="1" ht="19.5" customHeight="1" x14ac:dyDescent="0.2">
      <c r="B97" s="19" t="s">
        <v>58</v>
      </c>
      <c r="C97" s="47" t="s">
        <v>33</v>
      </c>
      <c r="D97" s="21">
        <v>45741</v>
      </c>
      <c r="E97" s="38">
        <v>8267.4611399999994</v>
      </c>
      <c r="F97" s="20">
        <v>5623</v>
      </c>
      <c r="G97"/>
      <c r="H97" s="9"/>
      <c r="I97" s="49"/>
      <c r="J97" s="48"/>
      <c r="K97" s="48"/>
      <c r="L97" s="37"/>
      <c r="M97" s="37"/>
    </row>
    <row r="98" spans="2:13" s="5" customFormat="1" ht="19.5" customHeight="1" x14ac:dyDescent="0.2">
      <c r="B98" s="19" t="s">
        <v>24</v>
      </c>
      <c r="C98" s="23" t="s">
        <v>40</v>
      </c>
      <c r="D98" s="21">
        <v>45741</v>
      </c>
      <c r="E98" s="38">
        <v>48.443229999999993</v>
      </c>
      <c r="F98" s="20">
        <v>357</v>
      </c>
      <c r="G98"/>
      <c r="H98" s="9"/>
      <c r="I98" s="9"/>
      <c r="J98" s="9"/>
      <c r="K98" s="48"/>
      <c r="L98" s="9"/>
      <c r="M98" s="9"/>
    </row>
    <row r="99" spans="2:13" s="5" customFormat="1" ht="24" customHeight="1" x14ac:dyDescent="0.2">
      <c r="B99" s="19" t="s">
        <v>25</v>
      </c>
      <c r="C99" s="23" t="s">
        <v>40</v>
      </c>
      <c r="D99" s="21">
        <v>45741</v>
      </c>
      <c r="E99" s="38">
        <v>102.77589000000002</v>
      </c>
      <c r="F99" s="20">
        <v>1076</v>
      </c>
      <c r="G99"/>
      <c r="H99" s="9"/>
      <c r="I99" s="9"/>
      <c r="J99" s="9"/>
      <c r="K99" s="48"/>
      <c r="L99" s="9"/>
      <c r="M99" s="37"/>
    </row>
    <row r="100" spans="2:13" s="5" customFormat="1" ht="19.5" customHeight="1" x14ac:dyDescent="0.2">
      <c r="B100" s="19" t="s">
        <v>38</v>
      </c>
      <c r="C100" s="47" t="s">
        <v>33</v>
      </c>
      <c r="D100" s="21">
        <v>45741</v>
      </c>
      <c r="E100" s="38">
        <v>1125.63357</v>
      </c>
      <c r="F100" s="20">
        <v>1899</v>
      </c>
      <c r="G100"/>
      <c r="H100" s="9"/>
      <c r="I100" s="49"/>
      <c r="J100" s="9"/>
      <c r="K100" s="48"/>
      <c r="L100" s="37"/>
      <c r="M100" s="37"/>
    </row>
    <row r="101" spans="2:13" s="5" customFormat="1" ht="19.5" customHeight="1" x14ac:dyDescent="0.2">
      <c r="B101" s="19" t="s">
        <v>39</v>
      </c>
      <c r="C101" s="47" t="s">
        <v>33</v>
      </c>
      <c r="D101" s="21">
        <v>45741</v>
      </c>
      <c r="E101" s="46">
        <v>0.50784000000000007</v>
      </c>
      <c r="F101" s="20" t="s">
        <v>27</v>
      </c>
      <c r="G101"/>
      <c r="H101" s="9"/>
      <c r="I101" s="49"/>
      <c r="J101" s="9"/>
      <c r="K101" s="48"/>
      <c r="L101" s="9"/>
      <c r="M101" s="9"/>
    </row>
    <row r="102" spans="2:13" s="5" customFormat="1" ht="19.5" customHeight="1" x14ac:dyDescent="0.2">
      <c r="B102" s="19" t="s">
        <v>31</v>
      </c>
      <c r="C102" s="23" t="s">
        <v>40</v>
      </c>
      <c r="D102" s="21">
        <v>45741</v>
      </c>
      <c r="E102" s="38">
        <v>39.356639999999999</v>
      </c>
      <c r="F102" s="20">
        <v>254</v>
      </c>
      <c r="G102"/>
      <c r="H102" s="9"/>
      <c r="I102" s="9"/>
      <c r="J102" s="9"/>
      <c r="K102" s="48"/>
      <c r="L102" s="9"/>
      <c r="M102" s="9"/>
    </row>
    <row r="103" spans="2:13" s="5" customFormat="1" ht="19.5" customHeight="1" x14ac:dyDescent="0.2">
      <c r="B103" s="19" t="s">
        <v>26</v>
      </c>
      <c r="C103" s="23" t="s">
        <v>40</v>
      </c>
      <c r="D103" s="21">
        <v>45741</v>
      </c>
      <c r="E103" s="45">
        <v>260.58891</v>
      </c>
      <c r="F103" s="20">
        <v>1622</v>
      </c>
      <c r="G103"/>
      <c r="H103" s="9"/>
      <c r="I103" s="9"/>
      <c r="J103" s="9"/>
      <c r="K103" s="9"/>
      <c r="L103" s="9"/>
      <c r="M103" s="9"/>
    </row>
    <row r="104" spans="2:13" s="5" customFormat="1" ht="19.5" customHeight="1" x14ac:dyDescent="0.2">
      <c r="B104" s="25" t="s">
        <v>52</v>
      </c>
      <c r="C104" s="26"/>
      <c r="D104" s="26"/>
      <c r="E104" s="27">
        <f>SUM(E83:E103)</f>
        <v>35354.519949999994</v>
      </c>
      <c r="F104" s="28"/>
      <c r="G104"/>
      <c r="H104" s="9"/>
      <c r="I104" s="9"/>
      <c r="J104" s="9"/>
      <c r="K104" s="9"/>
      <c r="L104" s="9"/>
      <c r="M104" s="9"/>
    </row>
    <row r="105" spans="2:13" s="5" customFormat="1" ht="19.5" customHeight="1" x14ac:dyDescent="0.2">
      <c r="B105" s="32" t="s">
        <v>44</v>
      </c>
      <c r="C105" s="33"/>
      <c r="D105" s="33"/>
      <c r="E105" s="34">
        <f>+E64+E81+E104</f>
        <v>70807.585549999989</v>
      </c>
      <c r="F105" s="35"/>
      <c r="G105" s="42"/>
      <c r="H105" s="43"/>
      <c r="I105" s="44"/>
      <c r="J105" s="9"/>
      <c r="K105" s="9"/>
      <c r="L105" s="9"/>
      <c r="M105" s="9"/>
    </row>
    <row r="106" spans="2:13" s="5" customFormat="1" ht="19.5" customHeight="1" x14ac:dyDescent="0.2">
      <c r="B106" s="29" t="s">
        <v>12</v>
      </c>
      <c r="C106" s="30"/>
      <c r="D106" s="30"/>
      <c r="E106" s="36">
        <f>+E50+E105</f>
        <v>876435.04668000003</v>
      </c>
      <c r="F106" s="31"/>
      <c r="G106"/>
      <c r="H106" s="9"/>
      <c r="I106" s="9"/>
      <c r="J106" s="9"/>
      <c r="K106" s="9"/>
      <c r="L106" s="9"/>
      <c r="M106" s="9"/>
    </row>
    <row r="107" spans="2:13" x14ac:dyDescent="0.2">
      <c r="B107"/>
      <c r="C107"/>
      <c r="D107"/>
      <c r="E107"/>
      <c r="F107"/>
    </row>
    <row r="108" spans="2:13" x14ac:dyDescent="0.2">
      <c r="B108"/>
      <c r="C108"/>
      <c r="D108"/>
      <c r="E108"/>
      <c r="F108"/>
    </row>
    <row r="109" spans="2:13" x14ac:dyDescent="0.2">
      <c r="B109"/>
      <c r="C109"/>
      <c r="D109"/>
      <c r="E109"/>
      <c r="F109"/>
    </row>
    <row r="110" spans="2:13" x14ac:dyDescent="0.2">
      <c r="B110"/>
      <c r="C110"/>
      <c r="D110"/>
      <c r="E110"/>
      <c r="F110"/>
    </row>
    <row r="111" spans="2:13" x14ac:dyDescent="0.2">
      <c r="B111"/>
      <c r="C111"/>
      <c r="D111"/>
      <c r="E111"/>
      <c r="F111"/>
    </row>
    <row r="112" spans="2:13" x14ac:dyDescent="0.2">
      <c r="B112"/>
      <c r="C112"/>
      <c r="D112"/>
      <c r="E112"/>
      <c r="F112"/>
    </row>
    <row r="113" spans="1:6" x14ac:dyDescent="0.2">
      <c r="B113"/>
      <c r="C113"/>
      <c r="D113"/>
      <c r="E113"/>
      <c r="F113"/>
    </row>
    <row r="114" spans="1:6" x14ac:dyDescent="0.2">
      <c r="B114"/>
      <c r="C114"/>
      <c r="D114"/>
      <c r="E114"/>
      <c r="F114"/>
    </row>
    <row r="115" spans="1:6" x14ac:dyDescent="0.2">
      <c r="B115"/>
      <c r="C115"/>
      <c r="D115"/>
      <c r="E115"/>
      <c r="F115"/>
    </row>
    <row r="116" spans="1:6" x14ac:dyDescent="0.2">
      <c r="B116"/>
      <c r="C116"/>
      <c r="D116"/>
      <c r="E116"/>
      <c r="F116"/>
    </row>
    <row r="117" spans="1:6" x14ac:dyDescent="0.2">
      <c r="B117"/>
      <c r="C117"/>
      <c r="D117"/>
      <c r="E117"/>
      <c r="F117"/>
    </row>
    <row r="118" spans="1:6" x14ac:dyDescent="0.2">
      <c r="A118" s="6"/>
      <c r="B118"/>
      <c r="C118"/>
      <c r="D118"/>
      <c r="E118"/>
      <c r="F118"/>
    </row>
    <row r="119" spans="1:6" x14ac:dyDescent="0.2">
      <c r="B119"/>
      <c r="C119"/>
      <c r="D119"/>
      <c r="E119"/>
      <c r="F119"/>
    </row>
    <row r="120" spans="1:6" x14ac:dyDescent="0.2">
      <c r="B120"/>
      <c r="C120"/>
      <c r="D120"/>
      <c r="E120"/>
      <c r="F120"/>
    </row>
    <row r="121" spans="1:6" x14ac:dyDescent="0.2">
      <c r="B121"/>
      <c r="C121"/>
      <c r="D121"/>
      <c r="E121"/>
      <c r="F121"/>
    </row>
    <row r="122" spans="1:6" x14ac:dyDescent="0.2">
      <c r="B122"/>
      <c r="C122"/>
      <c r="D122"/>
      <c r="E122"/>
      <c r="F122"/>
    </row>
    <row r="123" spans="1:6" x14ac:dyDescent="0.2">
      <c r="B123"/>
      <c r="C123"/>
      <c r="D123"/>
      <c r="E123"/>
      <c r="F123"/>
    </row>
    <row r="124" spans="1:6" x14ac:dyDescent="0.2">
      <c r="B124"/>
      <c r="C124"/>
      <c r="D124"/>
      <c r="E124"/>
      <c r="F124"/>
    </row>
    <row r="125" spans="1:6" x14ac:dyDescent="0.2">
      <c r="B125"/>
      <c r="C125"/>
      <c r="D125"/>
      <c r="E125"/>
      <c r="F125"/>
    </row>
    <row r="126" spans="1:6" x14ac:dyDescent="0.2">
      <c r="B126"/>
      <c r="C126"/>
      <c r="D126"/>
      <c r="E126"/>
      <c r="F126"/>
    </row>
    <row r="127" spans="1:6" x14ac:dyDescent="0.2">
      <c r="B127"/>
      <c r="C127"/>
      <c r="D127"/>
      <c r="E127"/>
      <c r="F127"/>
    </row>
    <row r="128" spans="1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</row>
    <row r="603" spans="2:6" x14ac:dyDescent="0.2">
      <c r="B603"/>
      <c r="C603"/>
    </row>
    <row r="604" spans="2:6" x14ac:dyDescent="0.2">
      <c r="B604"/>
      <c r="C604"/>
    </row>
    <row r="605" spans="2:6" x14ac:dyDescent="0.2">
      <c r="B605"/>
      <c r="C605"/>
    </row>
    <row r="606" spans="2:6" x14ac:dyDescent="0.2">
      <c r="B606"/>
      <c r="C606"/>
    </row>
    <row r="607" spans="2:6" x14ac:dyDescent="0.2">
      <c r="B607"/>
      <c r="C607"/>
    </row>
    <row r="608" spans="2:6" x14ac:dyDescent="0.2">
      <c r="B608"/>
      <c r="C608"/>
    </row>
    <row r="609" spans="2:3" x14ac:dyDescent="0.2">
      <c r="B609"/>
      <c r="C609"/>
    </row>
    <row r="610" spans="2:3" x14ac:dyDescent="0.2">
      <c r="B610"/>
      <c r="C610"/>
    </row>
    <row r="611" spans="2:3" x14ac:dyDescent="0.2">
      <c r="B611"/>
      <c r="C611"/>
    </row>
    <row r="612" spans="2:3" x14ac:dyDescent="0.2">
      <c r="B612"/>
      <c r="C612"/>
    </row>
    <row r="613" spans="2:3" x14ac:dyDescent="0.2">
      <c r="B613"/>
      <c r="C613"/>
    </row>
    <row r="614" spans="2:3" x14ac:dyDescent="0.2">
      <c r="B614"/>
      <c r="C614"/>
    </row>
    <row r="615" spans="2:3" x14ac:dyDescent="0.2">
      <c r="B615"/>
      <c r="C615"/>
    </row>
    <row r="616" spans="2:3" x14ac:dyDescent="0.2">
      <c r="B616"/>
      <c r="C616"/>
    </row>
    <row r="617" spans="2:3" x14ac:dyDescent="0.2">
      <c r="B617"/>
      <c r="C617"/>
    </row>
  </sheetData>
  <conditionalFormatting sqref="B18:D18">
    <cfRule type="expression" dxfId="17" priority="314">
      <formula>AND($E18="(em branco)",TODAY()&gt;$D18)</formula>
    </cfRule>
  </conditionalFormatting>
  <conditionalFormatting sqref="B31:D31">
    <cfRule type="expression" dxfId="16" priority="20">
      <formula>AND($E31="(em branco)",TODAY()&gt;$D31)</formula>
    </cfRule>
  </conditionalFormatting>
  <conditionalFormatting sqref="B49:D49">
    <cfRule type="expression" dxfId="15" priority="17">
      <formula>AND($E49="(em branco)",TODAY()&gt;$D49)</formula>
    </cfRule>
  </conditionalFormatting>
  <conditionalFormatting sqref="B64:D64">
    <cfRule type="expression" dxfId="14" priority="13">
      <formula>AND($E64="(em branco)",TODAY()&gt;$D64)</formula>
    </cfRule>
  </conditionalFormatting>
  <conditionalFormatting sqref="B81:D81">
    <cfRule type="expression" dxfId="13" priority="7">
      <formula>AND($E81="(em branco)",TODAY()&gt;$D81)</formula>
    </cfRule>
  </conditionalFormatting>
  <conditionalFormatting sqref="B104:D104">
    <cfRule type="expression" dxfId="12" priority="3">
      <formula>AND($E104="(em branco)",TODAY()&gt;$D104)</formula>
    </cfRule>
  </conditionalFormatting>
  <conditionalFormatting sqref="F4 F6:F199">
    <cfRule type="expression" dxfId="11" priority="453">
      <formula>AND(ISBLANK($F4)=FALSE(),$F4&lt;=3)</formula>
    </cfRule>
  </conditionalFormatting>
  <conditionalFormatting sqref="F18">
    <cfRule type="expression" dxfId="10" priority="313">
      <formula>AND(ISBLANK($G18)=FALSE(),$G18&lt;=3)</formula>
    </cfRule>
  </conditionalFormatting>
  <conditionalFormatting sqref="F31">
    <cfRule type="expression" dxfId="9" priority="19">
      <formula>AND(ISBLANK($G31)=FALSE(),$G31&lt;=3)</formula>
    </cfRule>
  </conditionalFormatting>
  <conditionalFormatting sqref="F49">
    <cfRule type="expression" dxfId="8" priority="16">
      <formula>AND(ISBLANK($G49)=FALSE(),$G49&lt;=3)</formula>
    </cfRule>
  </conditionalFormatting>
  <conditionalFormatting sqref="F50">
    <cfRule type="expression" dxfId="7" priority="455">
      <formula>AND(ISBLANK(#REF!)=FALSE(),#REF!&lt;=3)</formula>
    </cfRule>
  </conditionalFormatting>
  <conditionalFormatting sqref="F52">
    <cfRule type="expression" dxfId="6" priority="14">
      <formula>AND(ISBLANK(#REF!)=FALSE(),#REF!&lt;=3)</formula>
    </cfRule>
  </conditionalFormatting>
  <conditionalFormatting sqref="F64">
    <cfRule type="expression" dxfId="5" priority="12">
      <formula>AND(ISBLANK($G64)=FALSE(),$G64&lt;=3)</formula>
    </cfRule>
  </conditionalFormatting>
  <conditionalFormatting sqref="F65">
    <cfRule type="expression" dxfId="4" priority="8">
      <formula>AND(ISBLANK(#REF!)=FALSE(),#REF!&lt;=3)</formula>
    </cfRule>
  </conditionalFormatting>
  <conditionalFormatting sqref="F81">
    <cfRule type="expression" dxfId="3" priority="6">
      <formula>AND(ISBLANK($G81)=FALSE(),$G81&lt;=3)</formula>
    </cfRule>
  </conditionalFormatting>
  <conditionalFormatting sqref="F82">
    <cfRule type="expression" dxfId="2" priority="4">
      <formula>AND(ISBLANK(#REF!)=FALSE(),#REF!&lt;=3)</formula>
    </cfRule>
  </conditionalFormatting>
  <conditionalFormatting sqref="F104">
    <cfRule type="expression" dxfId="1" priority="2">
      <formula>AND(ISBLANK($G104)=FALSE(),$G104&lt;=3)</formula>
    </cfRule>
  </conditionalFormatting>
  <conditionalFormatting sqref="F105">
    <cfRule type="expression" dxfId="0" priority="10">
      <formula>AND(ISBLANK(#REF!)=FALSE(),#REF!&lt;=3)</formula>
    </cfRule>
  </conditionalFormatting>
  <printOptions horizontalCentered="1"/>
  <pageMargins left="0.31496062992125984" right="0.31496062992125984" top="0.6692913385826772" bottom="0.19685039370078741" header="0.19685039370078741" footer="0"/>
  <pageSetup paperSize="9" scale="78" orientation="portrait" r:id="rId1"/>
  <headerFooter>
    <oddHeader>&amp;L&amp;G</oddHeader>
    <oddFooter>&amp;R&amp;P /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Continente</vt:lpstr>
      <vt:lpstr>'CalPags - Continente'!Área_de_Impressão</vt:lpstr>
      <vt:lpstr>'CalPags - Continente'!Títulos_de_Impressão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2025-04-01T12:07:49Z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