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385" documentId="8_{788DC57D-D06F-4F71-9CFE-7151F25E0D52}" xr6:coauthVersionLast="47" xr6:coauthVersionMax="47" xr10:uidLastSave="{A62218B6-EE02-4660-AE1D-4A3AA128C8DE}"/>
  <bookViews>
    <workbookView xWindow="-120" yWindow="-120" windowWidth="29040" windowHeight="15720" xr2:uid="{00000000-000D-0000-FFFF-FFFF00000000}"/>
  </bookViews>
  <sheets>
    <sheet name="CalPags - Continente" sheetId="1" r:id="rId1"/>
    <sheet name="CalPags - RAA" sheetId="2" state="hidden" r:id="rId2"/>
  </sheets>
  <definedNames>
    <definedName name="_xlnm._FilterDatabase" localSheetId="0" hidden="1">'CalPags - Continente'!$B$1:$B$760</definedName>
    <definedName name="_xlnm.Print_Area" localSheetId="0">'CalPags - Continente'!$B$1:$F$249</definedName>
    <definedName name="_xlnm.Print_Area" localSheetId="1">'CalPags - RAA'!$B$1:$F$121</definedName>
    <definedName name="_xlnm.Print_Titles" localSheetId="0">'CalPags - Continente'!$1:$3</definedName>
    <definedName name="_xlnm.Print_Titles" localSheetId="1">'CalPags - RAA'!$1:$3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2" l="1"/>
  <c r="E114" i="2"/>
  <c r="E247" i="1"/>
  <c r="E217" i="1"/>
  <c r="E110" i="2" l="1"/>
  <c r="E214" i="1"/>
  <c r="E103" i="2" l="1"/>
  <c r="E185" i="1"/>
  <c r="E90" i="2" l="1"/>
  <c r="E152" i="1"/>
  <c r="E68" i="2" l="1"/>
  <c r="E128" i="1" l="1"/>
  <c r="E104" i="1" l="1"/>
  <c r="E55" i="2"/>
  <c r="E48" i="2" l="1"/>
  <c r="E81" i="1"/>
  <c r="E64" i="1" l="1"/>
  <c r="E248" i="1" s="1"/>
  <c r="E43" i="2"/>
  <c r="E120" i="2" s="1"/>
  <c r="E36" i="2" l="1"/>
  <c r="E49" i="1" l="1"/>
  <c r="E29" i="2" l="1"/>
  <c r="E31" i="1"/>
  <c r="E19" i="2" l="1"/>
  <c r="E37" i="2" s="1"/>
  <c r="E121" i="2" s="1"/>
  <c r="E18" i="1" l="1"/>
  <c r="E50" i="1" s="1"/>
  <c r="E249" i="1" s="1"/>
</calcChain>
</file>

<file path=xl/sharedStrings.xml><?xml version="1.0" encoding="utf-8"?>
<sst xmlns="http://schemas.openxmlformats.org/spreadsheetml/2006/main" count="712" uniqueCount="118">
  <si>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</si>
  <si>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</si>
  <si>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</si>
  <si>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</si>
  <si>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</si>
  <si>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</si>
  <si>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CALENDÁRIO DE PAGAMENTOS - RAA</t>
  </si>
  <si>
    <t xml:space="preserve">Nº Beneficiários </t>
  </si>
  <si>
    <t>OUTUBRO</t>
  </si>
  <si>
    <t>OUTUBRO Total</t>
  </si>
  <si>
    <t>NOVEMBRO</t>
  </si>
  <si>
    <t>NOVEMBRO Total</t>
  </si>
  <si>
    <t>2024 Total</t>
  </si>
  <si>
    <t>CAMPANHA 2024</t>
  </si>
  <si>
    <t>CAMPANHA 2024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</si>
  <si>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</si>
  <si>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</si>
  <si>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</si>
  <si>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</si>
  <si>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</si>
  <si>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</si>
  <si>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</si>
  <si>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</si>
  <si>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</si>
  <si>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C.1.1.1.1 Conservação do solo</t>
  </si>
  <si>
    <t>Adiantamento 85%</t>
  </si>
  <si>
    <t>C.1.1.2.2 Culturas permanentes e paisagens tradicionais</t>
  </si>
  <si>
    <t>C.1.1.3 Mosaico agroflorestal</t>
  </si>
  <si>
    <t>PDR 2020 M9 Manutenção da atividade agrícola em zonas desfavorecidas</t>
  </si>
  <si>
    <t>PRORURAL M2.4.1 Investimentos para a utilização sustentável de terras florestais - Prémio à perda de rendimento</t>
  </si>
  <si>
    <t>PRORURAL+ M8 Investimentos no desenvolvimento das zonas florestais e na melhoria da viabilidade das florestas - Prémio à perda de rendimento e prémio à manutenção</t>
  </si>
  <si>
    <t>PRORURAL+ M15.1 Pagamento de compromissos silvoambientais e climáticos</t>
  </si>
  <si>
    <t xml:space="preserve">POSEI 1.1 Produções animais - Prémio à vaca aleitante </t>
  </si>
  <si>
    <t>POSEI 1.2.1 Produções animais - Prémio ao abate de bovinos - 1º semestre</t>
  </si>
  <si>
    <t xml:space="preserve">POSEI 1.4 Produções animais - Prémio à vaca leiteira </t>
  </si>
  <si>
    <t>POSEI 1.7 Produções animais - Prémio aos produtores de leite</t>
  </si>
  <si>
    <t>POSEI 1.8.1 Produções animais - Ajuda ao transporte inter-ilhas de jovens bovinos - 1º semestre</t>
  </si>
  <si>
    <t xml:space="preserve">POSEI 2.4 Produções vegetais - Ajuda à produção de ananás </t>
  </si>
  <si>
    <t>PEPAC E.10.2 Curraletas e lajidos da cultura da vinha</t>
  </si>
  <si>
    <t>PEPAC E.10.5 Manutenção da extensificação da produção pecuária</t>
  </si>
  <si>
    <t>PEPAC E.10.7 Compensações a zonas agrícolas incluídas nos planos de gestão das bacias hidrográficas</t>
  </si>
  <si>
    <t>PEPAC E.12.1 Zonas afetadas por condicionantes específicas</t>
  </si>
  <si>
    <t>≤ 3</t>
  </si>
  <si>
    <t>A.2.2 Apoio Redistributivo Complementar</t>
  </si>
  <si>
    <t>A.3.1 Agricultura biológica</t>
  </si>
  <si>
    <t>A.3.2 Produção integrada – Culturas agrícolas</t>
  </si>
  <si>
    <t>PDR 2020 M7.3.1 Pagamentos Rede Natura</t>
  </si>
  <si>
    <t>RURIS - Florestação de terras agrícolas - Prémio por perda de rendimento</t>
  </si>
  <si>
    <t>100%</t>
  </si>
  <si>
    <t>PEPAC E.10.1  Agricultura Biológica Conversão e Manutenção</t>
  </si>
  <si>
    <t>PEPAC E.10.3 Conservação de pomares tradicionais dos Açores</t>
  </si>
  <si>
    <t>PEPAC E.10.4 Conservação de sebes vivas p/ a proteção de culturas hortofrutiflorícolas, plantas aromáticas e medicinais</t>
  </si>
  <si>
    <t>POSEI 1.5.1 Produções animais - Ajuda ao escoamento de jovens bovinos dos Açores  - 1º semestre</t>
  </si>
  <si>
    <t>DEZEMBRO</t>
  </si>
  <si>
    <t>DEZEMBRO Total</t>
  </si>
  <si>
    <t>1ª Prestação</t>
  </si>
  <si>
    <t>A.3.3.1 Maneio da pastagem permanente</t>
  </si>
  <si>
    <t>C.1.1.4 Manutenção de raças autóctones</t>
  </si>
  <si>
    <t>D.2.1 Planos Zonais Agroambientais</t>
  </si>
  <si>
    <t>Saldo</t>
  </si>
  <si>
    <t>QCA II - Medidas florestais do R 2080/92 - Prémio por perda de rendimento</t>
  </si>
  <si>
    <t xml:space="preserve">POSEI 2.1 Produções vegetais - Ajuda aos produtores de culturas arvenses </t>
  </si>
  <si>
    <t>JANEIRO</t>
  </si>
  <si>
    <t>JANEIRO Total</t>
  </si>
  <si>
    <t>2025 Total</t>
  </si>
  <si>
    <t xml:space="preserve">POSEI 2.2 Produções vegetais - Ajuda à produção de culturas tradicionais </t>
  </si>
  <si>
    <t>POSEI 2.6.1 Produções vegetais - Ajuda aos produtores de banana - 1º semestre</t>
  </si>
  <si>
    <t>C.1.1.1.2 Uso eficiente da água</t>
  </si>
  <si>
    <t>PRODER 2.3.2.2 Instalação de sistemas florestais e agroflorestais</t>
  </si>
  <si>
    <t>FEVEREIRO</t>
  </si>
  <si>
    <t>FEVEREIRO Total</t>
  </si>
  <si>
    <t>PDR 2020 M8.1.1 Florestação de terras agrícolas e não agrícolas</t>
  </si>
  <si>
    <t>PDR 2020 M8.1.2 Instalação de sistemas agroflorestais</t>
  </si>
  <si>
    <t xml:space="preserve">POSEI 1.3 Produções animais - Prémio aos produtores de ovinos e caprinos </t>
  </si>
  <si>
    <t>MARÇO</t>
  </si>
  <si>
    <t>MARÇO Total</t>
  </si>
  <si>
    <t>PEPAC E.10.6 Proteção de raças autóctones</t>
  </si>
  <si>
    <t>POSEI 2.5 Produções vegetais - Ajuda à produção de hortofrutiflorícolas e outras culturas</t>
  </si>
  <si>
    <t>A.1.2.10 Pagamento à multiplicação de sementes certificadas</t>
  </si>
  <si>
    <t>A.3.3.2 Promoção da fertilização orgânica</t>
  </si>
  <si>
    <t>A.3.4 Melhorar a eficiência alimentar animal</t>
  </si>
  <si>
    <t>A.3.5 Bem-estar animal e uso racional de antimicrobianos</t>
  </si>
  <si>
    <t>A.3.6 Práticas promotoras da biodiversidade</t>
  </si>
  <si>
    <t>C.1.1.2.1 Montados e lameiros</t>
  </si>
  <si>
    <t>ABRIL</t>
  </si>
  <si>
    <t>ABRIL Total</t>
  </si>
  <si>
    <t>A.1.2.7 Pagamento aos cereais praganosos</t>
  </si>
  <si>
    <t>A.1.2.8 Pagamento ao milho grão</t>
  </si>
  <si>
    <t>A.1.2.9 Pagamento ao milho silagem</t>
  </si>
  <si>
    <t>D.2.2 Gestão do montado por resultados</t>
  </si>
  <si>
    <t>D.2.3 Gestão integrada em zonas críticas</t>
  </si>
  <si>
    <t>D.2.4 Proteção de espécies com estatuto – Superfície agrícola</t>
  </si>
  <si>
    <t>D.2.5 Proteção de espécies com estatuto – Silvoambientais</t>
  </si>
  <si>
    <t xml:space="preserve">POSEI 1.2.2 Produções animais - Prémio ao abate de bovinos - 2º semestre </t>
  </si>
  <si>
    <t xml:space="preserve">POSEI 3.1 Transformação  - Ajuda à armazenagem privada de queijos "Ilha" e "São Jorge" </t>
  </si>
  <si>
    <t>MAIO</t>
  </si>
  <si>
    <t>MAIO Total</t>
  </si>
  <si>
    <t>POSEI 1.2.2 Produções animais - Prémio ao abate de bovinos - 2º semestre - componente nacional</t>
  </si>
  <si>
    <t>POSEI 1.5.2 Produções animais - Ajuda ao escoamento de jovens bovinos dos Açores - 2º semestre</t>
  </si>
  <si>
    <t>POSEI 1.7 Produções animais - Prémio aos produtores de leite | Suplemento à redução da produção de leite 2023 - componente nacional</t>
  </si>
  <si>
    <t>POSEI 1.8.2 Produções animais - Ajuda ao transporte inter-ilhas de jovens bovinos - 2º semestre</t>
  </si>
  <si>
    <t>POSEI 2.3 Produções vegetais - Ajuda à manutenção da vinha orientada para a produção de vinhos com DOP e vinhos com IGP - componente nacional</t>
  </si>
  <si>
    <t>POSEI 3.1 Transformação  - Ajuda à armazenagem privada de queijos "Ilha" e "São Jorge" - componente nacional</t>
  </si>
  <si>
    <t>JUNHO</t>
  </si>
  <si>
    <t>JUNHO Total</t>
  </si>
  <si>
    <t>2ª Prestação</t>
  </si>
  <si>
    <t>POSEI 1.6 Produções animais - Ajuda à inovação e à qualidade das Produções pecuárias açorianas</t>
  </si>
  <si>
    <t>POSEI 1.7 Produções animais - Prémio aos produtores de leite | Suplemento à redução da produção de leite 2024 - componente nacional</t>
  </si>
  <si>
    <t>POSEI 1.9 Produções animais - Ajuda aos produtores apícolas</t>
  </si>
  <si>
    <t>POSEI 1.9 Produções animais - Ajuda aos produtores apícolas - componente nacional</t>
  </si>
  <si>
    <t>POSEI 2.6.2 Produções vegetais - Ajuda aos produtores de banana - 2º semestre</t>
  </si>
  <si>
    <t>POSEI 3.2 Transformação  - Ajuda ao acondicionamento de próteas</t>
  </si>
  <si>
    <t>JULHO</t>
  </si>
  <si>
    <t>JULHO Total</t>
  </si>
  <si>
    <t>AGOSTO</t>
  </si>
  <si>
    <t>AGOSTO Total</t>
  </si>
  <si>
    <t>SETEMBRO</t>
  </si>
  <si>
    <t>SETEMBRO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</si>
</sst>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_-* #,##0\ _€_-;\-* #,##0\ _€_-;_-* &quot;-&quot;??\ _€_-;_-@_-"/>
    <numFmt numFmtId="169" formatCode="#,##0.0"/>
    <numFmt numFmtId="170" formatCode="0.00000000000000"/>
    <numFmt numFmtId="171" formatCode="#,##0.00000"/>
    <numFmt numFmtId="172" formatCode="#,##0.000"/>
  </numFmts>
  <fonts count="14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5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1"/>
    </xf>
    <xf numFmtId="0" fontId="9" fillId="3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horizontal="left" vertical="center" indent="1"/>
    </xf>
    <xf numFmtId="0" fontId="9" fillId="5" borderId="7" xfId="0" applyFont="1" applyFill="1" applyBorder="1" applyAlignment="1">
      <alignment vertical="center"/>
    </xf>
    <xf numFmtId="3" fontId="9" fillId="5" borderId="7" xfId="0" applyNumberFormat="1" applyFont="1" applyFill="1" applyBorder="1" applyAlignment="1">
      <alignment vertical="center"/>
    </xf>
    <xf numFmtId="3" fontId="11" fillId="5" borderId="8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5" fillId="0" borderId="0" xfId="0" applyNumberFormat="1" applyFont="1"/>
    <xf numFmtId="3" fontId="7" fillId="7" borderId="3" xfId="0" applyNumberFormat="1" applyFont="1" applyFill="1" applyBorder="1" applyAlignment="1">
      <alignment vertical="center"/>
    </xf>
    <xf numFmtId="168" fontId="5" fillId="0" borderId="0" xfId="1" applyNumberFormat="1" applyFont="1"/>
    <xf numFmtId="0" fontId="8" fillId="0" borderId="9" xfId="0" applyFont="1" applyBorder="1" applyAlignment="1">
      <alignment horizontal="left" vertical="center" wrapText="1" indent="2"/>
    </xf>
    <xf numFmtId="0" fontId="8" fillId="0" borderId="10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  <xf numFmtId="169" fontId="7" fillId="0" borderId="3" xfId="0" applyNumberFormat="1" applyFont="1" applyBorder="1" applyAlignment="1">
      <alignment vertical="center"/>
    </xf>
    <xf numFmtId="169" fontId="7" fillId="7" borderId="3" xfId="0" applyNumberFormat="1" applyFont="1" applyFill="1" applyBorder="1" applyAlignment="1">
      <alignment vertical="center"/>
    </xf>
    <xf numFmtId="9" fontId="8" fillId="0" borderId="3" xfId="0" applyNumberFormat="1" applyFont="1" applyBorder="1" applyAlignment="1">
      <alignment horizontal="left" vertical="center" wrapText="1" indent="1"/>
    </xf>
    <xf numFmtId="15" fontId="5" fillId="0" borderId="0" xfId="0" applyNumberFormat="1" applyFont="1"/>
    <xf numFmtId="9" fontId="5" fillId="0" borderId="0" xfId="0" applyNumberFormat="1" applyFont="1"/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3" fontId="7" fillId="7" borderId="4" xfId="0" applyNumberFormat="1" applyFont="1" applyFill="1" applyBorder="1" applyAlignment="1">
      <alignment horizontal="right" vertical="center"/>
    </xf>
    <xf numFmtId="3" fontId="12" fillId="7" borderId="4" xfId="0" applyNumberFormat="1" applyFont="1" applyFill="1" applyBorder="1" applyAlignment="1">
      <alignment horizontal="right" vertical="center"/>
    </xf>
    <xf numFmtId="170" fontId="5" fillId="7" borderId="0" xfId="0" applyNumberFormat="1" applyFont="1" applyFill="1"/>
    <xf numFmtId="3" fontId="13" fillId="7" borderId="0" xfId="0" applyNumberFormat="1" applyFont="1" applyFill="1"/>
    <xf numFmtId="171" fontId="5" fillId="7" borderId="0" xfId="0" applyNumberFormat="1" applyFont="1" applyFill="1"/>
    <xf numFmtId="3" fontId="12" fillId="7" borderId="0" xfId="0" applyNumberFormat="1" applyFont="1" applyFill="1" applyAlignment="1">
      <alignment horizontal="right" vertical="center"/>
    </xf>
    <xf numFmtId="3" fontId="7" fillId="7" borderId="4" xfId="0" applyNumberFormat="1" applyFont="1" applyFill="1" applyBorder="1" applyAlignment="1">
      <alignment vertical="center"/>
    </xf>
    <xf numFmtId="169" fontId="0" fillId="7" borderId="0" xfId="0" applyNumberFormat="1" applyFill="1"/>
    <xf numFmtId="0" fontId="0" fillId="7" borderId="0" xfId="0" applyFill="1"/>
    <xf numFmtId="0" fontId="8" fillId="7" borderId="1" xfId="0" applyFont="1" applyFill="1" applyBorder="1" applyAlignment="1">
      <alignment horizontal="left" vertical="center" wrapText="1" indent="2"/>
    </xf>
    <xf numFmtId="1" fontId="5" fillId="7" borderId="0" xfId="0" applyNumberFormat="1" applyFont="1" applyFill="1"/>
    <xf numFmtId="172" fontId="0" fillId="7" borderId="0" xfId="0" applyNumberFormat="1" applyFill="1"/>
    <xf numFmtId="1" fontId="5" fillId="7" borderId="0" xfId="0" applyNumberFormat="1" applyFont="1" applyFill="1" applyAlignment="1">
      <alignment vertical="center"/>
    </xf>
    <xf numFmtId="172" fontId="0" fillId="0" borderId="0" xfId="0" applyNumberFormat="1"/>
    <xf numFmtId="4" fontId="5" fillId="7" borderId="0" xfId="0" applyNumberFormat="1" applyFont="1" applyFill="1"/>
  </cellXfs>
  <cellStyles count="3">
    <cellStyle name="Normal" xfId="0" builtinId="0"/>
    <cellStyle name="Normal 2" xfId="2" xr:uid="{00000000-0005-0000-0000-000001000000}"/>
    <cellStyle name="Vírgula" xfId="1" builtinId="3"/>
  </cellStyles>
  <dxfs count="4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760"/>
  <sheetViews>
    <sheetView showGridLines="0" tabSelected="1" zoomScaleNormal="100" workbookViewId="0">
      <pane ySplit="3" topLeftCell="A215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70.285156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  <col min="15" max="15" width="13.2851562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13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37">
        <v>2024</v>
      </c>
      <c r="C4" s="38"/>
      <c r="D4" s="38"/>
      <c r="E4" s="38"/>
      <c r="F4" s="39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8</v>
      </c>
      <c r="C5" s="16"/>
      <c r="D5" s="16"/>
      <c r="E5" s="16"/>
      <c r="F5" s="32"/>
      <c r="G5"/>
      <c r="H5" s="9"/>
      <c r="I5" s="9"/>
      <c r="J5" s="9"/>
      <c r="K5" s="9"/>
      <c r="L5" s="9"/>
      <c r="M5" s="9"/>
    </row>
    <row r="6" spans="2:202" s="5" customFormat="1" ht="21" customHeight="1" x14ac:dyDescent="0.2">
      <c r="B6" s="19" t="s">
        <v>15</v>
      </c>
      <c r="C6" s="22" t="s">
        <v>16</v>
      </c>
      <c r="D6" s="21">
        <v>45590</v>
      </c>
      <c r="E6" s="46">
        <v>146413.15340000001</v>
      </c>
      <c r="F6" s="18">
        <v>64409</v>
      </c>
      <c r="G6"/>
      <c r="H6" s="9"/>
      <c r="I6" s="9"/>
      <c r="J6" s="9"/>
      <c r="K6" s="9"/>
      <c r="L6" s="9"/>
      <c r="M6" s="9"/>
    </row>
    <row r="7" spans="2:202" s="5" customFormat="1" ht="21" customHeight="1" x14ac:dyDescent="0.2">
      <c r="B7" s="19" t="s">
        <v>17</v>
      </c>
      <c r="C7" s="22" t="s">
        <v>16</v>
      </c>
      <c r="D7" s="21">
        <v>45590</v>
      </c>
      <c r="E7" s="46">
        <v>33010.360739999996</v>
      </c>
      <c r="F7" s="18">
        <v>13373</v>
      </c>
      <c r="G7"/>
      <c r="H7" s="9"/>
      <c r="I7" s="9"/>
      <c r="J7" s="9"/>
      <c r="K7" s="9"/>
      <c r="L7" s="9"/>
      <c r="M7" s="9"/>
    </row>
    <row r="8" spans="2:202" s="5" customFormat="1" ht="21" customHeight="1" x14ac:dyDescent="0.2">
      <c r="B8" s="19" t="s">
        <v>18</v>
      </c>
      <c r="C8" s="22" t="s">
        <v>16</v>
      </c>
      <c r="D8" s="21">
        <v>45590</v>
      </c>
      <c r="E8" s="46">
        <v>23577.821980000001</v>
      </c>
      <c r="F8" s="18">
        <v>16662</v>
      </c>
      <c r="G8"/>
      <c r="H8" s="9"/>
      <c r="I8" s="9"/>
      <c r="J8" s="9"/>
      <c r="K8" s="9"/>
      <c r="L8" s="9"/>
      <c r="M8" s="9"/>
    </row>
    <row r="9" spans="2:202" s="5" customFormat="1" ht="21" customHeight="1" x14ac:dyDescent="0.2">
      <c r="B9" s="19" t="s">
        <v>19</v>
      </c>
      <c r="C9" s="22" t="s">
        <v>16</v>
      </c>
      <c r="D9" s="21">
        <v>45590</v>
      </c>
      <c r="E9" s="46">
        <v>11336.800670000001</v>
      </c>
      <c r="F9" s="18">
        <v>1431</v>
      </c>
      <c r="G9"/>
      <c r="H9" s="9"/>
      <c r="I9" s="9"/>
      <c r="J9" s="9"/>
      <c r="K9" s="9"/>
      <c r="L9" s="9"/>
      <c r="M9" s="9"/>
    </row>
    <row r="10" spans="2:202" s="5" customFormat="1" ht="21" customHeight="1" x14ac:dyDescent="0.2">
      <c r="B10" s="19" t="s">
        <v>20</v>
      </c>
      <c r="C10" s="22" t="s">
        <v>16</v>
      </c>
      <c r="D10" s="21">
        <v>45590</v>
      </c>
      <c r="E10" s="46">
        <v>7576.5998099999997</v>
      </c>
      <c r="F10" s="18">
        <v>847</v>
      </c>
      <c r="G10"/>
      <c r="H10" s="9"/>
      <c r="I10" s="9"/>
      <c r="J10" s="9"/>
      <c r="K10" s="9"/>
      <c r="L10" s="9"/>
      <c r="M10" s="9"/>
    </row>
    <row r="11" spans="2:202" s="5" customFormat="1" ht="21" customHeight="1" x14ac:dyDescent="0.2">
      <c r="B11" s="19" t="s">
        <v>21</v>
      </c>
      <c r="C11" s="22" t="s">
        <v>16</v>
      </c>
      <c r="D11" s="21">
        <v>45590</v>
      </c>
      <c r="E11" s="46">
        <v>3160.0112999999997</v>
      </c>
      <c r="F11" s="18">
        <v>308</v>
      </c>
      <c r="G11"/>
      <c r="H11" s="9"/>
      <c r="I11" s="9"/>
      <c r="J11" s="9"/>
      <c r="K11" s="9"/>
      <c r="L11" s="9"/>
      <c r="M11" s="9"/>
    </row>
    <row r="12" spans="2:202" s="5" customFormat="1" ht="21" customHeight="1" x14ac:dyDescent="0.2">
      <c r="B12" s="19" t="s">
        <v>22</v>
      </c>
      <c r="C12" s="22" t="s">
        <v>16</v>
      </c>
      <c r="D12" s="21">
        <v>45590</v>
      </c>
      <c r="E12" s="46">
        <v>982.74606999999992</v>
      </c>
      <c r="F12" s="18">
        <v>2013</v>
      </c>
      <c r="G12"/>
      <c r="H12" s="9"/>
      <c r="I12" s="9"/>
      <c r="J12" s="9"/>
      <c r="K12" s="9"/>
      <c r="L12" s="9"/>
      <c r="M12" s="9"/>
    </row>
    <row r="13" spans="2:202" s="5" customFormat="1" ht="21" customHeight="1" x14ac:dyDescent="0.2">
      <c r="B13" s="19" t="s">
        <v>23</v>
      </c>
      <c r="C13" s="22" t="s">
        <v>16</v>
      </c>
      <c r="D13" s="21">
        <v>45590</v>
      </c>
      <c r="E13" s="46">
        <v>45899.126609999999</v>
      </c>
      <c r="F13" s="18">
        <v>79139</v>
      </c>
      <c r="G13"/>
      <c r="H13" s="9"/>
      <c r="I13" s="9"/>
      <c r="J13" s="9"/>
      <c r="K13" s="9"/>
      <c r="L13" s="9"/>
      <c r="M13" s="9"/>
    </row>
    <row r="14" spans="2:202" s="5" customFormat="1" ht="21" customHeight="1" x14ac:dyDescent="0.2">
      <c r="B14" s="19" t="s">
        <v>24</v>
      </c>
      <c r="C14" s="22" t="s">
        <v>25</v>
      </c>
      <c r="D14" s="21">
        <v>45590</v>
      </c>
      <c r="E14" s="46">
        <v>12646.526749999997</v>
      </c>
      <c r="F14" s="18">
        <v>6850</v>
      </c>
      <c r="G14"/>
      <c r="H14" s="9"/>
      <c r="I14" s="9"/>
      <c r="J14" s="9"/>
      <c r="K14" s="9"/>
      <c r="L14" s="9"/>
      <c r="M14" s="9"/>
    </row>
    <row r="15" spans="2:202" s="5" customFormat="1" ht="21" customHeight="1" x14ac:dyDescent="0.2">
      <c r="B15" s="19" t="s">
        <v>26</v>
      </c>
      <c r="C15" s="22" t="s">
        <v>25</v>
      </c>
      <c r="D15" s="21">
        <v>45590</v>
      </c>
      <c r="E15" s="46">
        <v>17893.888900000002</v>
      </c>
      <c r="F15" s="18">
        <v>29496</v>
      </c>
      <c r="G15"/>
      <c r="H15" s="9"/>
      <c r="I15" s="9"/>
      <c r="J15" s="9"/>
      <c r="K15" s="9"/>
      <c r="L15" s="9"/>
      <c r="M15" s="9"/>
    </row>
    <row r="16" spans="2:202" s="5" customFormat="1" ht="21" customHeight="1" x14ac:dyDescent="0.2">
      <c r="B16" s="19" t="s">
        <v>27</v>
      </c>
      <c r="C16" s="22" t="s">
        <v>25</v>
      </c>
      <c r="D16" s="21">
        <v>45590</v>
      </c>
      <c r="E16" s="46">
        <v>25633.83293</v>
      </c>
      <c r="F16" s="18">
        <v>51668</v>
      </c>
      <c r="G16"/>
      <c r="H16" s="9"/>
      <c r="I16" s="9"/>
      <c r="J16" s="9"/>
      <c r="K16" s="9"/>
      <c r="L16" s="9"/>
      <c r="M16" s="9"/>
    </row>
    <row r="17" spans="2:13" s="5" customFormat="1" ht="21" customHeight="1" x14ac:dyDescent="0.2">
      <c r="B17" s="19" t="s">
        <v>28</v>
      </c>
      <c r="C17" s="22" t="s">
        <v>25</v>
      </c>
      <c r="D17" s="21">
        <v>45590</v>
      </c>
      <c r="E17" s="17">
        <v>133471.52994000001</v>
      </c>
      <c r="F17" s="20">
        <v>129096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33" t="s">
        <v>9</v>
      </c>
      <c r="C18" s="34"/>
      <c r="D18" s="34"/>
      <c r="E18" s="35">
        <f>SUM(E6:E17)</f>
        <v>461602.39910000004</v>
      </c>
      <c r="F18" s="36"/>
      <c r="G18"/>
      <c r="H18" s="9"/>
      <c r="I18" s="9"/>
      <c r="J18" s="9"/>
      <c r="K18" s="9"/>
      <c r="L18" s="9"/>
      <c r="M18" s="9"/>
    </row>
    <row r="19" spans="2:13" s="5" customFormat="1" ht="12.75" customHeight="1" x14ac:dyDescent="0.2">
      <c r="B19" s="15" t="s">
        <v>10</v>
      </c>
      <c r="C19" s="16"/>
      <c r="D19" s="16"/>
      <c r="E19" s="16"/>
      <c r="F19" s="32"/>
      <c r="G19"/>
      <c r="H19" s="9"/>
      <c r="I19" s="9"/>
      <c r="J19" s="9"/>
      <c r="K19" s="9"/>
      <c r="L19" s="9"/>
      <c r="M19" s="9"/>
    </row>
    <row r="20" spans="2:13" s="5" customFormat="1" ht="19.5" customHeight="1" x14ac:dyDescent="0.2">
      <c r="B20" s="19" t="s">
        <v>15</v>
      </c>
      <c r="C20" s="22" t="s">
        <v>16</v>
      </c>
      <c r="D20" s="21">
        <v>45611</v>
      </c>
      <c r="E20" s="46">
        <v>6204.0317600000008</v>
      </c>
      <c r="F20" s="18">
        <v>1500</v>
      </c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15</v>
      </c>
      <c r="C21" s="22" t="s">
        <v>16</v>
      </c>
      <c r="D21" s="21">
        <v>45621</v>
      </c>
      <c r="E21" s="46">
        <v>795.53565000000003</v>
      </c>
      <c r="F21" s="18">
        <v>689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23</v>
      </c>
      <c r="C22" s="22" t="s">
        <v>16</v>
      </c>
      <c r="D22" s="21">
        <v>45621</v>
      </c>
      <c r="E22" s="46">
        <v>221.03148999999999</v>
      </c>
      <c r="F22" s="18">
        <v>424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43</v>
      </c>
      <c r="C23" s="22" t="s">
        <v>16</v>
      </c>
      <c r="D23" s="21">
        <v>45621</v>
      </c>
      <c r="E23" s="46">
        <v>47409.759359999996</v>
      </c>
      <c r="F23" s="18">
        <v>59400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44</v>
      </c>
      <c r="C24" s="22" t="s">
        <v>16</v>
      </c>
      <c r="D24" s="21">
        <v>45621</v>
      </c>
      <c r="E24" s="46">
        <v>46866.603040000009</v>
      </c>
      <c r="F24" s="18">
        <v>11542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45</v>
      </c>
      <c r="C25" s="22" t="s">
        <v>16</v>
      </c>
      <c r="D25" s="21">
        <v>45621</v>
      </c>
      <c r="E25" s="46">
        <v>35904.113259999998</v>
      </c>
      <c r="F25" s="18">
        <v>10586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24</v>
      </c>
      <c r="C26" s="22" t="s">
        <v>25</v>
      </c>
      <c r="D26" s="21">
        <v>45621</v>
      </c>
      <c r="E26" s="46">
        <v>1231.5021600000002</v>
      </c>
      <c r="F26" s="18">
        <v>410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19" t="s">
        <v>26</v>
      </c>
      <c r="C27" s="22" t="s">
        <v>25</v>
      </c>
      <c r="D27" s="21">
        <v>45621</v>
      </c>
      <c r="E27" s="46">
        <v>909.47301999999991</v>
      </c>
      <c r="F27" s="18">
        <v>2555</v>
      </c>
      <c r="G27"/>
      <c r="H27" s="9"/>
      <c r="I27" s="9"/>
      <c r="J27" s="9"/>
      <c r="K27" s="9"/>
      <c r="L27" s="9"/>
      <c r="M27" s="9"/>
    </row>
    <row r="28" spans="2:13" s="5" customFormat="1" ht="19.5" customHeight="1" x14ac:dyDescent="0.2">
      <c r="B28" s="19" t="s">
        <v>27</v>
      </c>
      <c r="C28" s="22" t="s">
        <v>25</v>
      </c>
      <c r="D28" s="21">
        <v>45621</v>
      </c>
      <c r="E28" s="46">
        <v>512.58303999999998</v>
      </c>
      <c r="F28" s="20">
        <v>1888</v>
      </c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19" t="s">
        <v>46</v>
      </c>
      <c r="C29" s="22" t="s">
        <v>25</v>
      </c>
      <c r="D29" s="21">
        <v>45621</v>
      </c>
      <c r="E29" s="46">
        <v>11213.527550000001</v>
      </c>
      <c r="F29" s="20">
        <v>9681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19" t="s">
        <v>47</v>
      </c>
      <c r="C30" s="22" t="s">
        <v>48</v>
      </c>
      <c r="D30" s="21">
        <v>45621</v>
      </c>
      <c r="E30" s="17">
        <v>4287.9984599999998</v>
      </c>
      <c r="F30" s="18">
        <v>1636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3" t="s">
        <v>11</v>
      </c>
      <c r="C31" s="34"/>
      <c r="D31" s="34"/>
      <c r="E31" s="35">
        <f>SUM(E20:E30)</f>
        <v>155556.15878999999</v>
      </c>
      <c r="F31" s="36"/>
      <c r="G31"/>
      <c r="H31" s="9"/>
      <c r="I31" s="9"/>
      <c r="J31" s="9"/>
      <c r="K31" s="9"/>
      <c r="L31" s="9"/>
      <c r="M31" s="9"/>
    </row>
    <row r="32" spans="2:13" s="5" customFormat="1" ht="12.75" customHeight="1" x14ac:dyDescent="0.2">
      <c r="B32" s="15" t="s">
        <v>53</v>
      </c>
      <c r="C32" s="16"/>
      <c r="D32" s="16"/>
      <c r="E32" s="16"/>
      <c r="F32" s="32"/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48" t="s">
        <v>15</v>
      </c>
      <c r="C33" s="49" t="s">
        <v>55</v>
      </c>
      <c r="D33" s="50">
        <v>45649</v>
      </c>
      <c r="E33" s="46">
        <v>54700.399769999996</v>
      </c>
      <c r="F33" s="18">
        <v>65805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48" t="s">
        <v>17</v>
      </c>
      <c r="C34" s="49" t="s">
        <v>55</v>
      </c>
      <c r="D34" s="50">
        <v>45649</v>
      </c>
      <c r="E34" s="46">
        <v>11734.310230000001</v>
      </c>
      <c r="F34" s="18">
        <v>13358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48" t="s">
        <v>18</v>
      </c>
      <c r="C35" s="49" t="s">
        <v>55</v>
      </c>
      <c r="D35" s="50">
        <v>45649</v>
      </c>
      <c r="E35" s="46">
        <v>8421.3107200000013</v>
      </c>
      <c r="F35" s="18">
        <v>16636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48" t="s">
        <v>19</v>
      </c>
      <c r="C36" s="49" t="s">
        <v>55</v>
      </c>
      <c r="D36" s="50">
        <v>45649</v>
      </c>
      <c r="E36" s="46">
        <v>4049.2106200000003</v>
      </c>
      <c r="F36" s="18">
        <v>1436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48" t="s">
        <v>20</v>
      </c>
      <c r="C37" s="49" t="s">
        <v>55</v>
      </c>
      <c r="D37" s="50">
        <v>45649</v>
      </c>
      <c r="E37" s="46">
        <v>2426.33698</v>
      </c>
      <c r="F37" s="18">
        <v>823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48" t="s">
        <v>21</v>
      </c>
      <c r="C38" s="49" t="s">
        <v>55</v>
      </c>
      <c r="D38" s="50">
        <v>45649</v>
      </c>
      <c r="E38" s="46">
        <v>1674.9031499999999</v>
      </c>
      <c r="F38" s="18">
        <v>339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48" t="s">
        <v>22</v>
      </c>
      <c r="C39" s="49" t="s">
        <v>55</v>
      </c>
      <c r="D39" s="50">
        <v>45649</v>
      </c>
      <c r="E39" s="46">
        <v>350.95534000000004</v>
      </c>
      <c r="F39" s="18">
        <v>1980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48" t="s">
        <v>23</v>
      </c>
      <c r="C40" s="49" t="s">
        <v>55</v>
      </c>
      <c r="D40" s="50">
        <v>45649</v>
      </c>
      <c r="E40" s="46">
        <v>8881.6157899999998</v>
      </c>
      <c r="F40" s="18">
        <v>79523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48" t="s">
        <v>43</v>
      </c>
      <c r="C41" s="49" t="s">
        <v>55</v>
      </c>
      <c r="D41" s="50">
        <v>45649</v>
      </c>
      <c r="E41" s="46">
        <v>17392.600309999998</v>
      </c>
      <c r="F41" s="18">
        <v>59779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48" t="s">
        <v>44</v>
      </c>
      <c r="C42" s="49" t="s">
        <v>55</v>
      </c>
      <c r="D42" s="50">
        <v>45649</v>
      </c>
      <c r="E42" s="46">
        <v>18732.415969999998</v>
      </c>
      <c r="F42" s="18">
        <v>11306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48" t="s">
        <v>45</v>
      </c>
      <c r="C43" s="49" t="s">
        <v>55</v>
      </c>
      <c r="D43" s="50">
        <v>45649</v>
      </c>
      <c r="E43" s="46">
        <v>14075.24698</v>
      </c>
      <c r="F43" s="18">
        <v>10295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48" t="s">
        <v>56</v>
      </c>
      <c r="C44" s="49" t="s">
        <v>55</v>
      </c>
      <c r="D44" s="50">
        <v>45649</v>
      </c>
      <c r="E44" s="46">
        <v>10602.75381</v>
      </c>
      <c r="F44" s="18">
        <v>1466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48" t="s">
        <v>57</v>
      </c>
      <c r="C45" s="49" t="s">
        <v>48</v>
      </c>
      <c r="D45" s="50">
        <v>45649</v>
      </c>
      <c r="E45" s="46">
        <v>7234.5408699999998</v>
      </c>
      <c r="F45" s="18">
        <v>4253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48" t="s">
        <v>58</v>
      </c>
      <c r="C46" s="49" t="s">
        <v>48</v>
      </c>
      <c r="D46" s="50">
        <v>45649</v>
      </c>
      <c r="E46" s="46">
        <v>4679.1116300000003</v>
      </c>
      <c r="F46" s="18">
        <v>779</v>
      </c>
      <c r="G46"/>
      <c r="H46" s="9"/>
      <c r="I46" s="9"/>
      <c r="J46" s="9"/>
      <c r="K46" s="9"/>
      <c r="L46" s="9"/>
      <c r="M46" s="9"/>
    </row>
    <row r="47" spans="2:13" s="5" customFormat="1" ht="19.5" customHeight="1" x14ac:dyDescent="0.2">
      <c r="B47" s="48" t="s">
        <v>28</v>
      </c>
      <c r="C47" s="49" t="s">
        <v>59</v>
      </c>
      <c r="D47" s="50">
        <v>45649</v>
      </c>
      <c r="E47" s="46">
        <v>23503.774859999998</v>
      </c>
      <c r="F47" s="18">
        <v>122112</v>
      </c>
      <c r="G47"/>
      <c r="H47" s="9"/>
      <c r="I47" s="9"/>
      <c r="J47" s="9"/>
      <c r="K47" s="9"/>
      <c r="L47" s="9"/>
      <c r="M47" s="9"/>
    </row>
    <row r="48" spans="2:13" s="5" customFormat="1" ht="19.5" customHeight="1" x14ac:dyDescent="0.2">
      <c r="B48" s="48" t="s">
        <v>60</v>
      </c>
      <c r="C48" s="49" t="s">
        <v>48</v>
      </c>
      <c r="D48" s="50">
        <v>45649</v>
      </c>
      <c r="E48" s="17">
        <v>9.4162099999999995</v>
      </c>
      <c r="F48" s="18">
        <v>7</v>
      </c>
      <c r="G48"/>
      <c r="H48" s="9"/>
      <c r="I48" s="9"/>
      <c r="J48" s="9"/>
      <c r="K48" s="9"/>
      <c r="L48" s="9"/>
      <c r="M48" s="9"/>
    </row>
    <row r="49" spans="2:13" s="5" customFormat="1" ht="19.5" customHeight="1" x14ac:dyDescent="0.2">
      <c r="B49" s="33" t="s">
        <v>54</v>
      </c>
      <c r="C49" s="34"/>
      <c r="D49" s="34"/>
      <c r="E49" s="35">
        <f>SUM(E33:E48)</f>
        <v>188468.90323999999</v>
      </c>
      <c r="F49" s="36"/>
      <c r="G49"/>
      <c r="H49" s="9"/>
      <c r="I49" s="9"/>
      <c r="J49" s="9"/>
      <c r="K49" s="9"/>
      <c r="L49" s="9"/>
      <c r="M49" s="9"/>
    </row>
    <row r="50" spans="2:13" ht="19.5" customHeight="1" x14ac:dyDescent="0.2">
      <c r="B50" s="40" t="s">
        <v>12</v>
      </c>
      <c r="C50" s="41"/>
      <c r="D50" s="41"/>
      <c r="E50" s="42">
        <f>+E18+E31+E49</f>
        <v>805627.46113000007</v>
      </c>
      <c r="F50" s="43"/>
    </row>
    <row r="51" spans="2:13" s="5" customFormat="1" ht="15" x14ac:dyDescent="0.2">
      <c r="B51" s="37">
        <v>2025</v>
      </c>
      <c r="C51" s="38"/>
      <c r="D51" s="38"/>
      <c r="E51" s="38"/>
      <c r="F51" s="39"/>
      <c r="G51"/>
      <c r="H51" s="9"/>
      <c r="I51" s="9"/>
      <c r="J51" s="9"/>
      <c r="K51" s="9"/>
      <c r="L51" s="9"/>
      <c r="M51" s="9"/>
    </row>
    <row r="52" spans="2:13" s="5" customFormat="1" ht="12.75" customHeight="1" x14ac:dyDescent="0.2">
      <c r="B52" s="15" t="s">
        <v>62</v>
      </c>
      <c r="C52" s="16"/>
      <c r="D52" s="16"/>
      <c r="E52" s="16"/>
      <c r="F52" s="32"/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15</v>
      </c>
      <c r="C53" s="31" t="s">
        <v>55</v>
      </c>
      <c r="D53" s="21">
        <v>45681</v>
      </c>
      <c r="E53" s="46">
        <v>1007.0285699999999</v>
      </c>
      <c r="F53" s="20">
        <v>1885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23</v>
      </c>
      <c r="C54" s="31" t="s">
        <v>55</v>
      </c>
      <c r="D54" s="21">
        <v>45681</v>
      </c>
      <c r="E54" s="46">
        <v>882.04664000000002</v>
      </c>
      <c r="F54" s="20">
        <v>1259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43</v>
      </c>
      <c r="C55" s="31" t="s">
        <v>55</v>
      </c>
      <c r="D55" s="21">
        <v>45681</v>
      </c>
      <c r="E55" s="46">
        <v>445.36646999999999</v>
      </c>
      <c r="F55" s="20">
        <v>1859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44</v>
      </c>
      <c r="C56" s="31" t="s">
        <v>55</v>
      </c>
      <c r="D56" s="21">
        <v>45681</v>
      </c>
      <c r="E56" s="46">
        <v>2944.7640100000008</v>
      </c>
      <c r="F56" s="20">
        <v>1032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45</v>
      </c>
      <c r="C57" s="31" t="s">
        <v>55</v>
      </c>
      <c r="D57" s="21">
        <v>45681</v>
      </c>
      <c r="E57" s="46">
        <v>2172.9509499999999</v>
      </c>
      <c r="F57" s="20">
        <v>686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56</v>
      </c>
      <c r="C58" s="31" t="s">
        <v>55</v>
      </c>
      <c r="D58" s="21">
        <v>45681</v>
      </c>
      <c r="E58" s="46">
        <v>117.40772</v>
      </c>
      <c r="F58" s="20">
        <v>47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67</v>
      </c>
      <c r="C59" s="31" t="s">
        <v>48</v>
      </c>
      <c r="D59" s="21">
        <v>45681</v>
      </c>
      <c r="E59" s="46">
        <v>6621.3827699999993</v>
      </c>
      <c r="F59" s="20">
        <v>947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26</v>
      </c>
      <c r="C60" s="31" t="s">
        <v>59</v>
      </c>
      <c r="D60" s="21">
        <v>45681</v>
      </c>
      <c r="E60" s="46">
        <v>3076.1632500000001</v>
      </c>
      <c r="F60" s="20">
        <v>28964</v>
      </c>
      <c r="G60"/>
      <c r="H60" s="9"/>
      <c r="I60" s="9"/>
      <c r="J60" s="9"/>
      <c r="K60" s="9"/>
      <c r="L60" s="9"/>
      <c r="M60" s="9"/>
    </row>
    <row r="61" spans="2:13" s="5" customFormat="1" ht="19.5" customHeight="1" x14ac:dyDescent="0.2">
      <c r="B61" s="19" t="s">
        <v>57</v>
      </c>
      <c r="C61" s="31" t="s">
        <v>48</v>
      </c>
      <c r="D61" s="21">
        <v>45681</v>
      </c>
      <c r="E61" s="46">
        <v>3107.7497400000002</v>
      </c>
      <c r="F61" s="20">
        <v>1258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46</v>
      </c>
      <c r="C62" s="31" t="s">
        <v>59</v>
      </c>
      <c r="D62" s="21">
        <v>45681</v>
      </c>
      <c r="E62" s="46">
        <v>1976.2498900000001</v>
      </c>
      <c r="F62" s="20">
        <v>9069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68</v>
      </c>
      <c r="C63" s="31" t="s">
        <v>48</v>
      </c>
      <c r="D63" s="21">
        <v>45681</v>
      </c>
      <c r="E63" s="17">
        <v>946.43405000000007</v>
      </c>
      <c r="F63" s="20">
        <v>238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33" t="s">
        <v>63</v>
      </c>
      <c r="C64" s="34"/>
      <c r="D64" s="34"/>
      <c r="E64" s="35">
        <f>SUM(E53:E63)</f>
        <v>23297.54406</v>
      </c>
      <c r="F64" s="36"/>
      <c r="G64"/>
      <c r="H64" s="9"/>
      <c r="I64" s="9"/>
      <c r="J64" s="9"/>
      <c r="K64" s="9"/>
      <c r="L64" s="9"/>
      <c r="M64" s="9"/>
    </row>
    <row r="65" spans="2:13" s="5" customFormat="1" ht="12.75" customHeight="1" x14ac:dyDescent="0.2">
      <c r="B65" s="15" t="s">
        <v>69</v>
      </c>
      <c r="C65" s="16"/>
      <c r="D65" s="16"/>
      <c r="E65" s="16"/>
      <c r="F65" s="32"/>
      <c r="G65"/>
      <c r="H65" s="9"/>
      <c r="I65" s="9"/>
      <c r="J65" s="9"/>
      <c r="K65" s="9"/>
      <c r="L65" s="9"/>
      <c r="M65" s="9"/>
    </row>
    <row r="66" spans="2:13" s="5" customFormat="1" ht="19.5" customHeight="1" x14ac:dyDescent="0.2">
      <c r="B66" s="19" t="s">
        <v>15</v>
      </c>
      <c r="C66" s="31" t="s">
        <v>55</v>
      </c>
      <c r="D66" s="21">
        <v>45713</v>
      </c>
      <c r="E66" s="46">
        <v>559.47627</v>
      </c>
      <c r="F66" s="20">
        <v>305</v>
      </c>
      <c r="G66"/>
      <c r="H66" s="9"/>
      <c r="I66" s="9"/>
      <c r="J66" s="9"/>
      <c r="K66" s="9"/>
      <c r="L66" s="9"/>
      <c r="M66" s="9"/>
    </row>
    <row r="67" spans="2:13" s="5" customFormat="1" ht="19.5" customHeight="1" x14ac:dyDescent="0.2">
      <c r="B67" s="19" t="s">
        <v>18</v>
      </c>
      <c r="C67" s="31" t="s">
        <v>55</v>
      </c>
      <c r="D67" s="21">
        <v>45713</v>
      </c>
      <c r="E67" s="46">
        <v>47.485949999999995</v>
      </c>
      <c r="F67" s="20">
        <v>37</v>
      </c>
      <c r="G67"/>
      <c r="H67" s="9"/>
      <c r="I67" s="9"/>
      <c r="J67" s="9"/>
      <c r="K67" s="9"/>
      <c r="L67" s="9"/>
      <c r="M67" s="9"/>
    </row>
    <row r="68" spans="2:13" s="5" customFormat="1" ht="19.5" customHeight="1" x14ac:dyDescent="0.2">
      <c r="B68" s="19" t="s">
        <v>23</v>
      </c>
      <c r="C68" s="31" t="s">
        <v>55</v>
      </c>
      <c r="D68" s="21">
        <v>45713</v>
      </c>
      <c r="E68" s="46">
        <v>54.017499999999998</v>
      </c>
      <c r="F68" s="20">
        <v>105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19" t="s">
        <v>43</v>
      </c>
      <c r="C69" s="31" t="s">
        <v>55</v>
      </c>
      <c r="D69" s="21">
        <v>45713</v>
      </c>
      <c r="E69" s="46">
        <v>103.77162</v>
      </c>
      <c r="F69" s="20">
        <v>133</v>
      </c>
      <c r="G69"/>
      <c r="H69" s="9"/>
      <c r="I69" s="9"/>
      <c r="J69" s="9"/>
      <c r="K69" s="9"/>
      <c r="L69" s="9"/>
      <c r="M69" s="9"/>
    </row>
    <row r="70" spans="2:13" s="5" customFormat="1" ht="19.5" customHeight="1" x14ac:dyDescent="0.2">
      <c r="B70" s="19" t="s">
        <v>44</v>
      </c>
      <c r="C70" s="31" t="s">
        <v>55</v>
      </c>
      <c r="D70" s="21">
        <v>45713</v>
      </c>
      <c r="E70" s="46">
        <v>725.12833999999998</v>
      </c>
      <c r="F70" s="20">
        <v>209</v>
      </c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2">
      <c r="B71" s="19" t="s">
        <v>56</v>
      </c>
      <c r="C71" s="31" t="s">
        <v>55</v>
      </c>
      <c r="D71" s="21">
        <v>45713</v>
      </c>
      <c r="E71" s="46">
        <v>56.2089</v>
      </c>
      <c r="F71" s="20">
        <v>8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2">
      <c r="B72" s="19" t="s">
        <v>24</v>
      </c>
      <c r="C72" s="31" t="s">
        <v>59</v>
      </c>
      <c r="D72" s="21">
        <v>45713</v>
      </c>
      <c r="E72" s="46">
        <v>2280.0832700000001</v>
      </c>
      <c r="F72" s="20">
        <v>6562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2">
      <c r="B73" s="19" t="s">
        <v>67</v>
      </c>
      <c r="C73" s="31" t="s">
        <v>48</v>
      </c>
      <c r="D73" s="21">
        <v>45713</v>
      </c>
      <c r="E73" s="46">
        <v>91.449029999999993</v>
      </c>
      <c r="F73" s="20">
        <v>26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2">
      <c r="B74" s="19" t="s">
        <v>26</v>
      </c>
      <c r="C74" s="31" t="s">
        <v>59</v>
      </c>
      <c r="D74" s="21">
        <v>45713</v>
      </c>
      <c r="E74" s="46">
        <v>454.68847999999997</v>
      </c>
      <c r="F74" s="20">
        <v>1041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2">
      <c r="B75" s="19" t="s">
        <v>27</v>
      </c>
      <c r="C75" s="31" t="s">
        <v>59</v>
      </c>
      <c r="D75" s="21">
        <v>45713</v>
      </c>
      <c r="E75" s="46">
        <v>4598.4697200000001</v>
      </c>
      <c r="F75" s="20">
        <v>49409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2">
      <c r="B76" s="19" t="s">
        <v>57</v>
      </c>
      <c r="C76" s="31" t="s">
        <v>48</v>
      </c>
      <c r="D76" s="21">
        <v>45713</v>
      </c>
      <c r="E76" s="46">
        <v>1155.56276</v>
      </c>
      <c r="F76" s="20">
        <v>2257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2">
      <c r="B77" s="19" t="s">
        <v>58</v>
      </c>
      <c r="C77" s="31" t="s">
        <v>48</v>
      </c>
      <c r="D77" s="21">
        <v>45713</v>
      </c>
      <c r="E77" s="46">
        <v>256.13035000000002</v>
      </c>
      <c r="F77" s="20">
        <v>96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2">
      <c r="B78" s="19" t="s">
        <v>71</v>
      </c>
      <c r="C78" s="31" t="s">
        <v>48</v>
      </c>
      <c r="D78" s="21">
        <v>45713</v>
      </c>
      <c r="E78" s="46">
        <v>530.63265000000001</v>
      </c>
      <c r="F78" s="20">
        <v>112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2">
      <c r="B79" s="19" t="s">
        <v>72</v>
      </c>
      <c r="C79" s="31" t="s">
        <v>48</v>
      </c>
      <c r="D79" s="21">
        <v>45713</v>
      </c>
      <c r="E79" s="46">
        <v>109.08354</v>
      </c>
      <c r="F79" s="20">
        <v>17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2">
      <c r="B80" s="19" t="s">
        <v>28</v>
      </c>
      <c r="C80" s="31" t="s">
        <v>59</v>
      </c>
      <c r="D80" s="21">
        <v>45713</v>
      </c>
      <c r="E80" s="46">
        <v>1133.3331599999999</v>
      </c>
      <c r="F80" s="20">
        <v>4464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2">
      <c r="B81" s="33" t="s">
        <v>70</v>
      </c>
      <c r="C81" s="34"/>
      <c r="D81" s="34"/>
      <c r="E81" s="35">
        <f>SUM(E66:E80)</f>
        <v>12155.52154</v>
      </c>
      <c r="F81" s="36"/>
      <c r="G81"/>
      <c r="H81" s="9"/>
      <c r="I81" s="9"/>
      <c r="J81" s="9"/>
      <c r="K81" s="9"/>
      <c r="L81" s="9"/>
      <c r="M81" s="9"/>
    </row>
    <row r="82" spans="2:13" s="5" customFormat="1" ht="12.75" customHeight="1" x14ac:dyDescent="0.2">
      <c r="B82" s="15" t="s">
        <v>74</v>
      </c>
      <c r="C82" s="16"/>
      <c r="D82" s="16"/>
      <c r="E82" s="16"/>
      <c r="F82" s="32"/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2">
      <c r="B83" s="19" t="s">
        <v>15</v>
      </c>
      <c r="C83" s="31" t="s">
        <v>55</v>
      </c>
      <c r="D83" s="21">
        <v>45741</v>
      </c>
      <c r="E83" s="46">
        <v>157.363</v>
      </c>
      <c r="F83" s="20">
        <v>77</v>
      </c>
      <c r="G83"/>
      <c r="H83" s="9"/>
      <c r="I83" s="9"/>
      <c r="J83" s="9"/>
      <c r="K83" s="57"/>
      <c r="L83" s="9"/>
      <c r="M83" s="9"/>
    </row>
    <row r="84" spans="2:13" s="5" customFormat="1" ht="19.5" customHeight="1" x14ac:dyDescent="0.2">
      <c r="B84" s="19" t="s">
        <v>18</v>
      </c>
      <c r="C84" s="31" t="s">
        <v>55</v>
      </c>
      <c r="D84" s="21">
        <v>45741</v>
      </c>
      <c r="E84" s="46">
        <v>67.292550000000006</v>
      </c>
      <c r="F84" s="20">
        <v>189</v>
      </c>
      <c r="G84"/>
      <c r="H84" s="9"/>
      <c r="I84" s="9"/>
      <c r="J84" s="9"/>
      <c r="K84" s="57"/>
      <c r="L84" s="9"/>
      <c r="M84" s="9"/>
    </row>
    <row r="85" spans="2:13" s="5" customFormat="1" ht="19.5" customHeight="1" x14ac:dyDescent="0.2">
      <c r="B85" s="19" t="s">
        <v>78</v>
      </c>
      <c r="C85" s="31" t="s">
        <v>55</v>
      </c>
      <c r="D85" s="21">
        <v>45741</v>
      </c>
      <c r="E85" s="46">
        <v>185.14778000000001</v>
      </c>
      <c r="F85" s="20">
        <v>41</v>
      </c>
      <c r="G85"/>
      <c r="H85" s="9"/>
      <c r="I85" s="9"/>
      <c r="J85" s="57"/>
      <c r="K85" s="57"/>
      <c r="L85" s="9"/>
      <c r="M85" s="9"/>
    </row>
    <row r="86" spans="2:13" s="5" customFormat="1" ht="19.5" customHeight="1" x14ac:dyDescent="0.2">
      <c r="B86" s="19" t="s">
        <v>23</v>
      </c>
      <c r="C86" s="31" t="s">
        <v>55</v>
      </c>
      <c r="D86" s="21">
        <v>45741</v>
      </c>
      <c r="E86" s="46">
        <v>38.200569999999999</v>
      </c>
      <c r="F86" s="20">
        <v>77</v>
      </c>
      <c r="G86"/>
      <c r="H86" s="9"/>
      <c r="I86" s="9"/>
      <c r="J86" s="9"/>
      <c r="K86" s="57"/>
      <c r="L86" s="9"/>
      <c r="M86" s="9"/>
    </row>
    <row r="87" spans="2:13" s="5" customFormat="1" ht="19.5" customHeight="1" x14ac:dyDescent="0.2">
      <c r="B87" s="19" t="s">
        <v>43</v>
      </c>
      <c r="C87" s="31" t="s">
        <v>55</v>
      </c>
      <c r="D87" s="21">
        <v>45741</v>
      </c>
      <c r="E87" s="46">
        <v>75.070229999999995</v>
      </c>
      <c r="F87" s="20">
        <v>69</v>
      </c>
      <c r="G87"/>
      <c r="H87" s="9"/>
      <c r="I87" s="9"/>
      <c r="J87" s="9"/>
      <c r="K87" s="57"/>
      <c r="L87" s="9"/>
      <c r="M87" s="9"/>
    </row>
    <row r="88" spans="2:13" s="5" customFormat="1" ht="19.5" customHeight="1" x14ac:dyDescent="0.2">
      <c r="B88" s="19" t="s">
        <v>44</v>
      </c>
      <c r="C88" s="31" t="s">
        <v>55</v>
      </c>
      <c r="D88" s="21">
        <v>45741</v>
      </c>
      <c r="E88" s="46">
        <v>634.38774999999987</v>
      </c>
      <c r="F88" s="20">
        <v>233</v>
      </c>
      <c r="G88"/>
      <c r="H88" s="9"/>
      <c r="I88" s="9"/>
      <c r="J88" s="9"/>
      <c r="K88" s="57"/>
      <c r="L88" s="9"/>
      <c r="M88" s="9"/>
    </row>
    <row r="89" spans="2:13" s="5" customFormat="1" ht="19.5" customHeight="1" x14ac:dyDescent="0.2">
      <c r="B89" s="19" t="s">
        <v>45</v>
      </c>
      <c r="C89" s="31" t="s">
        <v>55</v>
      </c>
      <c r="D89" s="21">
        <v>45741</v>
      </c>
      <c r="E89" s="46">
        <v>681.61476999999991</v>
      </c>
      <c r="F89" s="20">
        <v>214</v>
      </c>
      <c r="G89"/>
      <c r="H89" s="9"/>
      <c r="I89" s="9"/>
      <c r="J89" s="9"/>
      <c r="K89" s="57"/>
      <c r="L89" s="9"/>
      <c r="M89" s="9"/>
    </row>
    <row r="90" spans="2:13" s="5" customFormat="1" ht="19.5" customHeight="1" x14ac:dyDescent="0.2">
      <c r="B90" s="19" t="s">
        <v>56</v>
      </c>
      <c r="C90" s="31" t="s">
        <v>55</v>
      </c>
      <c r="D90" s="21">
        <v>45741</v>
      </c>
      <c r="E90" s="46">
        <v>144.63009</v>
      </c>
      <c r="F90" s="20">
        <v>22</v>
      </c>
      <c r="G90"/>
      <c r="H90" s="9"/>
      <c r="I90" s="9"/>
      <c r="J90" s="9"/>
      <c r="K90" s="57"/>
      <c r="L90" s="9"/>
      <c r="M90" s="9"/>
    </row>
    <row r="91" spans="2:13" s="5" customFormat="1" ht="19.5" customHeight="1" x14ac:dyDescent="0.2">
      <c r="B91" s="19" t="s">
        <v>79</v>
      </c>
      <c r="C91" s="31" t="s">
        <v>55</v>
      </c>
      <c r="D91" s="21">
        <v>45741</v>
      </c>
      <c r="E91" s="46">
        <v>371.37959000000001</v>
      </c>
      <c r="F91" s="20">
        <v>176</v>
      </c>
      <c r="G91"/>
      <c r="H91" s="9"/>
      <c r="I91" s="9"/>
      <c r="J91" s="57"/>
      <c r="K91" s="57"/>
      <c r="L91" s="9"/>
      <c r="M91" s="9"/>
    </row>
    <row r="92" spans="2:13" s="5" customFormat="1" ht="19.5" customHeight="1" x14ac:dyDescent="0.2">
      <c r="B92" s="19" t="s">
        <v>80</v>
      </c>
      <c r="C92" s="31" t="s">
        <v>55</v>
      </c>
      <c r="D92" s="21">
        <v>45741</v>
      </c>
      <c r="E92" s="46">
        <v>3941.4434000000001</v>
      </c>
      <c r="F92" s="20">
        <v>2396</v>
      </c>
      <c r="G92"/>
      <c r="H92" s="9"/>
      <c r="I92" s="9"/>
      <c r="J92" s="57"/>
      <c r="K92" s="57"/>
      <c r="L92" s="45"/>
      <c r="M92" s="45"/>
    </row>
    <row r="93" spans="2:13" s="5" customFormat="1" ht="19.5" customHeight="1" x14ac:dyDescent="0.2">
      <c r="B93" s="19" t="s">
        <v>81</v>
      </c>
      <c r="C93" s="31" t="s">
        <v>55</v>
      </c>
      <c r="D93" s="21">
        <v>45741</v>
      </c>
      <c r="E93" s="46">
        <v>10245.867360000002</v>
      </c>
      <c r="F93" s="20">
        <v>1322</v>
      </c>
      <c r="G93"/>
      <c r="H93" s="9"/>
      <c r="I93" s="9"/>
      <c r="J93" s="57"/>
      <c r="K93" s="57"/>
      <c r="L93" s="45"/>
      <c r="M93" s="45"/>
    </row>
    <row r="94" spans="2:13" s="5" customFormat="1" ht="24" customHeight="1" x14ac:dyDescent="0.2">
      <c r="B94" s="19" t="s">
        <v>82</v>
      </c>
      <c r="C94" s="31" t="s">
        <v>55</v>
      </c>
      <c r="D94" s="21">
        <v>45741</v>
      </c>
      <c r="E94" s="46">
        <v>8663.1448700000019</v>
      </c>
      <c r="F94" s="20">
        <v>3743</v>
      </c>
      <c r="G94"/>
      <c r="H94" s="9"/>
      <c r="I94" s="9"/>
      <c r="J94" s="57"/>
      <c r="K94" s="57"/>
      <c r="L94" s="45"/>
      <c r="M94" s="45"/>
    </row>
    <row r="95" spans="2:13" s="5" customFormat="1" ht="19.5" customHeight="1" x14ac:dyDescent="0.2">
      <c r="B95" s="19" t="s">
        <v>24</v>
      </c>
      <c r="C95" s="31" t="s">
        <v>59</v>
      </c>
      <c r="D95" s="21">
        <v>45741</v>
      </c>
      <c r="E95" s="46">
        <v>258.7389</v>
      </c>
      <c r="F95" s="20">
        <v>114</v>
      </c>
      <c r="G95"/>
      <c r="H95" s="9"/>
      <c r="I95" s="9"/>
      <c r="J95" s="9"/>
      <c r="K95" s="57"/>
      <c r="L95" s="9"/>
      <c r="M95" s="9"/>
    </row>
    <row r="96" spans="2:13" s="5" customFormat="1" ht="19.5" customHeight="1" x14ac:dyDescent="0.2">
      <c r="B96" s="19" t="s">
        <v>67</v>
      </c>
      <c r="C96" s="56" t="s">
        <v>48</v>
      </c>
      <c r="D96" s="21">
        <v>45741</v>
      </c>
      <c r="E96" s="17">
        <v>45.471869999999996</v>
      </c>
      <c r="F96" s="20">
        <v>5</v>
      </c>
      <c r="G96"/>
      <c r="H96" s="9"/>
      <c r="I96" s="58"/>
      <c r="J96" s="9"/>
      <c r="K96" s="57"/>
      <c r="L96" s="9"/>
      <c r="M96" s="9"/>
    </row>
    <row r="97" spans="2:13" s="5" customFormat="1" ht="19.5" customHeight="1" x14ac:dyDescent="0.2">
      <c r="B97" s="19" t="s">
        <v>83</v>
      </c>
      <c r="C97" s="56" t="s">
        <v>48</v>
      </c>
      <c r="D97" s="21">
        <v>45741</v>
      </c>
      <c r="E97" s="46">
        <v>8267.4611399999994</v>
      </c>
      <c r="F97" s="20">
        <v>5623</v>
      </c>
      <c r="G97"/>
      <c r="H97" s="9"/>
      <c r="I97" s="58"/>
      <c r="J97" s="57"/>
      <c r="K97" s="57"/>
      <c r="L97" s="45"/>
      <c r="M97" s="45"/>
    </row>
    <row r="98" spans="2:13" s="5" customFormat="1" ht="19.5" customHeight="1" x14ac:dyDescent="0.2">
      <c r="B98" s="19" t="s">
        <v>26</v>
      </c>
      <c r="C98" s="31" t="s">
        <v>59</v>
      </c>
      <c r="D98" s="21">
        <v>45741</v>
      </c>
      <c r="E98" s="46">
        <v>48.443229999999993</v>
      </c>
      <c r="F98" s="20">
        <v>357</v>
      </c>
      <c r="G98"/>
      <c r="H98" s="9"/>
      <c r="I98" s="9"/>
      <c r="J98" s="9"/>
      <c r="K98" s="57"/>
      <c r="L98" s="9"/>
      <c r="M98" s="9"/>
    </row>
    <row r="99" spans="2:13" s="5" customFormat="1" ht="24" customHeight="1" x14ac:dyDescent="0.2">
      <c r="B99" s="19" t="s">
        <v>27</v>
      </c>
      <c r="C99" s="31" t="s">
        <v>59</v>
      </c>
      <c r="D99" s="21">
        <v>45741</v>
      </c>
      <c r="E99" s="46">
        <v>102.77589000000002</v>
      </c>
      <c r="F99" s="20">
        <v>1076</v>
      </c>
      <c r="G99"/>
      <c r="H99" s="9"/>
      <c r="I99" s="9"/>
      <c r="J99" s="9"/>
      <c r="K99" s="57"/>
      <c r="L99" s="9"/>
      <c r="M99" s="45"/>
    </row>
    <row r="100" spans="2:13" s="5" customFormat="1" ht="19.5" customHeight="1" x14ac:dyDescent="0.2">
      <c r="B100" s="19" t="s">
        <v>57</v>
      </c>
      <c r="C100" s="56" t="s">
        <v>48</v>
      </c>
      <c r="D100" s="21">
        <v>45741</v>
      </c>
      <c r="E100" s="46">
        <v>1125.63357</v>
      </c>
      <c r="F100" s="20">
        <v>1899</v>
      </c>
      <c r="G100"/>
      <c r="H100" s="9"/>
      <c r="I100" s="58"/>
      <c r="J100" s="9"/>
      <c r="K100" s="57"/>
      <c r="L100" s="45"/>
      <c r="M100" s="45"/>
    </row>
    <row r="101" spans="2:13" s="5" customFormat="1" ht="19.5" customHeight="1" x14ac:dyDescent="0.2">
      <c r="B101" s="19" t="s">
        <v>58</v>
      </c>
      <c r="C101" s="56" t="s">
        <v>48</v>
      </c>
      <c r="D101" s="21">
        <v>45741</v>
      </c>
      <c r="E101" s="55">
        <v>0.50784000000000007</v>
      </c>
      <c r="F101" s="20" t="s">
        <v>42</v>
      </c>
      <c r="G101"/>
      <c r="H101" s="9"/>
      <c r="I101" s="58"/>
      <c r="J101" s="9"/>
      <c r="K101" s="57"/>
      <c r="L101" s="9"/>
      <c r="M101" s="9"/>
    </row>
    <row r="102" spans="2:13" s="5" customFormat="1" ht="19.5" customHeight="1" x14ac:dyDescent="0.2">
      <c r="B102" s="19" t="s">
        <v>46</v>
      </c>
      <c r="C102" s="31" t="s">
        <v>59</v>
      </c>
      <c r="D102" s="21">
        <v>45741</v>
      </c>
      <c r="E102" s="46">
        <v>39.356639999999999</v>
      </c>
      <c r="F102" s="20">
        <v>254</v>
      </c>
      <c r="G102"/>
      <c r="H102" s="9"/>
      <c r="I102" s="9"/>
      <c r="J102" s="9"/>
      <c r="K102" s="57"/>
      <c r="L102" s="9"/>
      <c r="M102" s="9"/>
    </row>
    <row r="103" spans="2:13" s="5" customFormat="1" ht="19.5" customHeight="1" x14ac:dyDescent="0.2">
      <c r="B103" s="19" t="s">
        <v>28</v>
      </c>
      <c r="C103" s="31" t="s">
        <v>59</v>
      </c>
      <c r="D103" s="21">
        <v>45741</v>
      </c>
      <c r="E103" s="17">
        <v>260.58891</v>
      </c>
      <c r="F103" s="20">
        <v>1622</v>
      </c>
      <c r="G103"/>
      <c r="H103" s="9"/>
      <c r="I103" s="9"/>
      <c r="J103" s="9"/>
      <c r="K103" s="9"/>
      <c r="L103" s="9"/>
      <c r="M103" s="9"/>
    </row>
    <row r="104" spans="2:13" s="5" customFormat="1" ht="19.5" customHeight="1" x14ac:dyDescent="0.2">
      <c r="B104" s="33" t="s">
        <v>75</v>
      </c>
      <c r="C104" s="34"/>
      <c r="D104" s="34"/>
      <c r="E104" s="35">
        <f>SUM(E83:E103)</f>
        <v>35354.519949999994</v>
      </c>
      <c r="F104" s="36"/>
      <c r="G104"/>
      <c r="H104" s="9"/>
      <c r="I104" s="9"/>
      <c r="J104" s="9"/>
      <c r="K104" s="9"/>
      <c r="L104" s="9"/>
      <c r="M104" s="9"/>
    </row>
    <row r="105" spans="2:13" s="5" customFormat="1" ht="12.75" customHeight="1" x14ac:dyDescent="0.2">
      <c r="B105" s="15" t="s">
        <v>84</v>
      </c>
      <c r="C105" s="16"/>
      <c r="D105" s="16"/>
      <c r="E105" s="16"/>
      <c r="F105" s="32"/>
      <c r="G105"/>
      <c r="H105" s="9"/>
      <c r="I105" s="9"/>
      <c r="J105" s="9"/>
      <c r="K105" s="9"/>
      <c r="L105" s="9"/>
      <c r="M105" s="9"/>
    </row>
    <row r="106" spans="2:13" s="5" customFormat="1" ht="19.5" customHeight="1" x14ac:dyDescent="0.2">
      <c r="B106" s="19" t="s">
        <v>15</v>
      </c>
      <c r="C106" s="31" t="s">
        <v>55</v>
      </c>
      <c r="D106" s="21">
        <v>45771</v>
      </c>
      <c r="E106" s="17">
        <v>171</v>
      </c>
      <c r="F106" s="20">
        <v>75</v>
      </c>
      <c r="G106"/>
      <c r="H106" s="9"/>
      <c r="I106" s="9"/>
      <c r="J106" s="9"/>
      <c r="K106" s="9"/>
      <c r="L106" s="9"/>
      <c r="M106" s="9"/>
    </row>
    <row r="107" spans="2:13" s="5" customFormat="1" ht="19.5" customHeight="1" x14ac:dyDescent="0.2">
      <c r="B107" s="19" t="s">
        <v>86</v>
      </c>
      <c r="C107" s="31" t="s">
        <v>55</v>
      </c>
      <c r="D107" s="21">
        <v>45771</v>
      </c>
      <c r="E107" s="17">
        <v>2351</v>
      </c>
      <c r="F107" s="20">
        <v>546</v>
      </c>
      <c r="G107"/>
      <c r="H107" s="9"/>
      <c r="I107" s="9"/>
      <c r="J107" s="9"/>
      <c r="K107" s="9"/>
      <c r="L107" s="9"/>
      <c r="M107" s="9"/>
    </row>
    <row r="108" spans="2:13" s="5" customFormat="1" ht="19.5" customHeight="1" x14ac:dyDescent="0.2">
      <c r="B108" s="19" t="s">
        <v>87</v>
      </c>
      <c r="C108" s="31" t="s">
        <v>55</v>
      </c>
      <c r="D108" s="21">
        <v>45771</v>
      </c>
      <c r="E108" s="17">
        <v>4414</v>
      </c>
      <c r="F108" s="20">
        <v>851</v>
      </c>
      <c r="G108"/>
      <c r="H108" s="9"/>
      <c r="I108" s="9"/>
      <c r="J108" s="9"/>
      <c r="K108" s="9"/>
      <c r="L108" s="9"/>
      <c r="M108" s="9"/>
    </row>
    <row r="109" spans="2:13" s="5" customFormat="1" ht="19.5" customHeight="1" x14ac:dyDescent="0.2">
      <c r="B109" s="19" t="s">
        <v>88</v>
      </c>
      <c r="C109" s="31" t="s">
        <v>55</v>
      </c>
      <c r="D109" s="21">
        <v>45771</v>
      </c>
      <c r="E109" s="17">
        <v>1656</v>
      </c>
      <c r="F109" s="20">
        <v>1160</v>
      </c>
      <c r="G109"/>
      <c r="H109" s="9"/>
      <c r="I109" s="9"/>
      <c r="J109" s="9"/>
      <c r="K109" s="9"/>
      <c r="L109" s="9"/>
      <c r="M109" s="9"/>
    </row>
    <row r="110" spans="2:13" s="5" customFormat="1" ht="19.5" customHeight="1" x14ac:dyDescent="0.2">
      <c r="B110" s="19" t="s">
        <v>23</v>
      </c>
      <c r="C110" s="31" t="s">
        <v>55</v>
      </c>
      <c r="D110" s="21">
        <v>45771</v>
      </c>
      <c r="E110" s="17">
        <v>33</v>
      </c>
      <c r="F110" s="20">
        <v>87</v>
      </c>
      <c r="G110"/>
      <c r="H110" s="9"/>
      <c r="I110" s="9"/>
      <c r="J110" s="9"/>
      <c r="K110" s="9"/>
      <c r="L110" s="9"/>
      <c r="M110" s="9"/>
    </row>
    <row r="111" spans="2:13" s="5" customFormat="1" ht="19.5" customHeight="1" x14ac:dyDescent="0.2">
      <c r="B111" s="19" t="s">
        <v>43</v>
      </c>
      <c r="C111" s="31" t="s">
        <v>55</v>
      </c>
      <c r="D111" s="21">
        <v>45771</v>
      </c>
      <c r="E111" s="17">
        <v>41</v>
      </c>
      <c r="F111" s="20">
        <v>65</v>
      </c>
      <c r="G111"/>
      <c r="H111" s="9"/>
      <c r="I111" s="9"/>
      <c r="J111" s="9"/>
      <c r="K111" s="9"/>
      <c r="L111" s="9"/>
      <c r="M111" s="9"/>
    </row>
    <row r="112" spans="2:13" s="5" customFormat="1" ht="19.5" customHeight="1" x14ac:dyDescent="0.2">
      <c r="B112" s="19" t="s">
        <v>44</v>
      </c>
      <c r="C112" s="31" t="s">
        <v>55</v>
      </c>
      <c r="D112" s="21">
        <v>45771</v>
      </c>
      <c r="E112" s="17">
        <v>2975</v>
      </c>
      <c r="F112" s="20">
        <v>857</v>
      </c>
      <c r="G112"/>
      <c r="H112" s="9"/>
      <c r="I112" s="9"/>
      <c r="J112" s="9"/>
      <c r="K112" s="9"/>
      <c r="L112" s="9"/>
      <c r="M112" s="9"/>
    </row>
    <row r="113" spans="2:13" s="5" customFormat="1" ht="19.5" customHeight="1" x14ac:dyDescent="0.2">
      <c r="B113" s="19" t="s">
        <v>45</v>
      </c>
      <c r="C113" s="31" t="s">
        <v>55</v>
      </c>
      <c r="D113" s="21">
        <v>45771</v>
      </c>
      <c r="E113" s="17">
        <v>1351</v>
      </c>
      <c r="F113" s="20">
        <v>560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2">
      <c r="B114" s="19" t="s">
        <v>56</v>
      </c>
      <c r="C114" s="31" t="s">
        <v>55</v>
      </c>
      <c r="D114" s="21">
        <v>45771</v>
      </c>
      <c r="E114" s="17">
        <v>1986</v>
      </c>
      <c r="F114" s="20">
        <v>255</v>
      </c>
      <c r="G114"/>
      <c r="H114" s="9"/>
      <c r="I114" s="9"/>
      <c r="J114" s="9"/>
      <c r="K114" s="9"/>
      <c r="L114" s="9"/>
      <c r="M114" s="9"/>
    </row>
    <row r="115" spans="2:13" s="5" customFormat="1" ht="19.5" customHeight="1" x14ac:dyDescent="0.2">
      <c r="B115" s="19" t="s">
        <v>82</v>
      </c>
      <c r="C115" s="31" t="s">
        <v>55</v>
      </c>
      <c r="D115" s="21">
        <v>45771</v>
      </c>
      <c r="E115" s="17">
        <v>77</v>
      </c>
      <c r="F115" s="20">
        <v>32</v>
      </c>
      <c r="G115"/>
      <c r="H115" s="9"/>
      <c r="I115" s="9"/>
      <c r="J115" s="9"/>
      <c r="K115" s="9"/>
      <c r="L115" s="9"/>
      <c r="M115" s="9"/>
    </row>
    <row r="116" spans="2:13" s="5" customFormat="1" ht="19.5" customHeight="1" x14ac:dyDescent="0.2">
      <c r="B116" s="19" t="s">
        <v>83</v>
      </c>
      <c r="C116" s="56">
        <v>1</v>
      </c>
      <c r="D116" s="21">
        <v>45771</v>
      </c>
      <c r="E116" s="17">
        <v>2163</v>
      </c>
      <c r="F116" s="20">
        <v>1139</v>
      </c>
      <c r="G116"/>
      <c r="H116" s="9"/>
      <c r="I116" s="9"/>
      <c r="J116" s="9"/>
      <c r="K116" s="9"/>
      <c r="L116" s="9"/>
      <c r="M116" s="9"/>
    </row>
    <row r="117" spans="2:13" s="5" customFormat="1" ht="19.5" customHeight="1" x14ac:dyDescent="0.2">
      <c r="B117" s="19" t="s">
        <v>26</v>
      </c>
      <c r="C117" s="31" t="s">
        <v>59</v>
      </c>
      <c r="D117" s="21">
        <v>45771</v>
      </c>
      <c r="E117" s="17">
        <v>373</v>
      </c>
      <c r="F117" s="20">
        <v>1686</v>
      </c>
      <c r="G117"/>
      <c r="H117" s="9"/>
      <c r="I117" s="9"/>
      <c r="J117" s="9"/>
      <c r="K117" s="9"/>
      <c r="L117" s="9"/>
      <c r="M117" s="9"/>
    </row>
    <row r="118" spans="2:13" s="5" customFormat="1" ht="19.5" customHeight="1" x14ac:dyDescent="0.2">
      <c r="B118" s="19" t="s">
        <v>27</v>
      </c>
      <c r="C118" s="31" t="s">
        <v>59</v>
      </c>
      <c r="D118" s="21">
        <v>45771</v>
      </c>
      <c r="E118" s="17">
        <v>394</v>
      </c>
      <c r="F118" s="20">
        <v>2498</v>
      </c>
      <c r="G118"/>
      <c r="H118" s="9"/>
      <c r="I118" s="9"/>
      <c r="J118" s="9"/>
      <c r="K118" s="9"/>
      <c r="L118" s="9"/>
      <c r="M118" s="9"/>
    </row>
    <row r="119" spans="2:13" s="5" customFormat="1" ht="19.5" customHeight="1" x14ac:dyDescent="0.2">
      <c r="B119" s="19" t="s">
        <v>57</v>
      </c>
      <c r="C119" s="56">
        <v>1</v>
      </c>
      <c r="D119" s="21">
        <v>45771</v>
      </c>
      <c r="E119" s="17">
        <v>889</v>
      </c>
      <c r="F119" s="20">
        <v>201</v>
      </c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2">
      <c r="B120" s="19" t="s">
        <v>58</v>
      </c>
      <c r="C120" s="56">
        <v>1</v>
      </c>
      <c r="D120" s="21">
        <v>45771</v>
      </c>
      <c r="E120" s="17">
        <v>39</v>
      </c>
      <c r="F120" s="20">
        <v>15</v>
      </c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2">
      <c r="B121" s="19" t="s">
        <v>89</v>
      </c>
      <c r="C121" s="56">
        <v>1</v>
      </c>
      <c r="D121" s="21">
        <v>45771</v>
      </c>
      <c r="E121" s="17">
        <v>823</v>
      </c>
      <c r="F121" s="20">
        <v>141</v>
      </c>
      <c r="G121"/>
      <c r="H121" s="9"/>
      <c r="I121" s="9"/>
      <c r="J121" s="9"/>
      <c r="K121" s="9"/>
      <c r="L121" s="9"/>
      <c r="M121" s="9"/>
    </row>
    <row r="122" spans="2:13" s="5" customFormat="1" ht="19.5" customHeight="1" x14ac:dyDescent="0.2">
      <c r="B122" s="19" t="s">
        <v>90</v>
      </c>
      <c r="C122" s="56">
        <v>1</v>
      </c>
      <c r="D122" s="21">
        <v>45771</v>
      </c>
      <c r="E122" s="46">
        <v>1569</v>
      </c>
      <c r="F122" s="20">
        <v>626</v>
      </c>
      <c r="G122"/>
      <c r="H122" s="9"/>
      <c r="I122" s="9"/>
      <c r="J122" s="9"/>
      <c r="K122" s="9"/>
      <c r="L122" s="9"/>
      <c r="M122" s="9"/>
    </row>
    <row r="123" spans="2:13" s="5" customFormat="1" ht="19.5" customHeight="1" x14ac:dyDescent="0.2">
      <c r="B123" s="19" t="s">
        <v>91</v>
      </c>
      <c r="C123" s="56">
        <v>1</v>
      </c>
      <c r="D123" s="21">
        <v>45771</v>
      </c>
      <c r="E123" s="46">
        <v>3662</v>
      </c>
      <c r="F123" s="20">
        <v>2165</v>
      </c>
      <c r="G123"/>
      <c r="H123" s="9"/>
      <c r="I123" s="9"/>
      <c r="J123" s="9"/>
      <c r="K123" s="9"/>
      <c r="L123" s="9"/>
      <c r="M123" s="9"/>
    </row>
    <row r="124" spans="2:13" s="5" customFormat="1" ht="19.5" customHeight="1" x14ac:dyDescent="0.2">
      <c r="B124" s="19" t="s">
        <v>92</v>
      </c>
      <c r="C124" s="56">
        <v>1</v>
      </c>
      <c r="D124" s="21">
        <v>45771</v>
      </c>
      <c r="E124" s="46">
        <v>132</v>
      </c>
      <c r="F124" s="20">
        <v>32</v>
      </c>
      <c r="G124"/>
      <c r="H124" s="9"/>
      <c r="I124" s="9"/>
      <c r="J124" s="9"/>
      <c r="K124" s="9"/>
      <c r="L124" s="9"/>
      <c r="M124" s="9"/>
    </row>
    <row r="125" spans="2:13" s="5" customFormat="1" ht="19.5" customHeight="1" x14ac:dyDescent="0.2">
      <c r="B125" s="19" t="s">
        <v>46</v>
      </c>
      <c r="C125" s="31" t="s">
        <v>59</v>
      </c>
      <c r="D125" s="21">
        <v>45771</v>
      </c>
      <c r="E125" s="46">
        <v>51</v>
      </c>
      <c r="F125" s="20">
        <v>356</v>
      </c>
      <c r="G125"/>
      <c r="H125" s="9"/>
      <c r="I125" s="9"/>
      <c r="J125" s="9"/>
      <c r="K125" s="9"/>
      <c r="L125" s="9"/>
      <c r="M125" s="9"/>
    </row>
    <row r="126" spans="2:13" s="5" customFormat="1" ht="19.5" customHeight="1" x14ac:dyDescent="0.2">
      <c r="B126" s="19" t="s">
        <v>28</v>
      </c>
      <c r="C126" s="31" t="s">
        <v>59</v>
      </c>
      <c r="D126" s="21">
        <v>45771</v>
      </c>
      <c r="E126" s="46">
        <v>918</v>
      </c>
      <c r="F126" s="20">
        <v>4233</v>
      </c>
      <c r="G126"/>
      <c r="H126" s="9"/>
      <c r="I126" s="9"/>
      <c r="J126" s="9"/>
      <c r="K126" s="9"/>
      <c r="L126" s="9"/>
      <c r="M126" s="9"/>
    </row>
    <row r="127" spans="2:13" s="5" customFormat="1" ht="19.5" customHeight="1" x14ac:dyDescent="0.2">
      <c r="B127" s="19" t="s">
        <v>47</v>
      </c>
      <c r="C127" s="56">
        <v>1</v>
      </c>
      <c r="D127" s="21">
        <v>45771</v>
      </c>
      <c r="E127" s="46">
        <v>70</v>
      </c>
      <c r="F127" s="20">
        <v>21</v>
      </c>
      <c r="G127"/>
      <c r="H127" s="9"/>
      <c r="I127" s="9"/>
      <c r="J127" s="9"/>
      <c r="K127" s="9"/>
      <c r="L127" s="9"/>
      <c r="M127" s="9"/>
    </row>
    <row r="128" spans="2:13" s="5" customFormat="1" ht="19.5" customHeight="1" x14ac:dyDescent="0.2">
      <c r="B128" s="33" t="s">
        <v>85</v>
      </c>
      <c r="C128" s="34"/>
      <c r="D128" s="34"/>
      <c r="E128" s="35">
        <f>SUM(E106:E127)</f>
        <v>26138</v>
      </c>
      <c r="F128" s="36"/>
      <c r="G128"/>
      <c r="H128" s="9"/>
      <c r="I128" s="9"/>
      <c r="J128" s="9"/>
      <c r="K128" s="9"/>
      <c r="L128" s="9"/>
      <c r="M128" s="9"/>
    </row>
    <row r="129" spans="2:13" s="5" customFormat="1" ht="12.75" customHeight="1" x14ac:dyDescent="0.2">
      <c r="B129" s="15" t="s">
        <v>95</v>
      </c>
      <c r="C129" s="16"/>
      <c r="D129" s="16"/>
      <c r="E129" s="16"/>
      <c r="F129" s="32"/>
      <c r="G129"/>
      <c r="H129" s="9"/>
      <c r="I129" s="9"/>
      <c r="J129" s="9"/>
      <c r="K129" s="9"/>
      <c r="L129" s="9"/>
      <c r="M129" s="9"/>
    </row>
    <row r="130" spans="2:13" s="5" customFormat="1" ht="19.5" customHeight="1" x14ac:dyDescent="0.2">
      <c r="B130" s="19" t="s">
        <v>15</v>
      </c>
      <c r="C130" s="31" t="s">
        <v>55</v>
      </c>
      <c r="D130" s="21">
        <v>45800</v>
      </c>
      <c r="E130" s="46">
        <v>153.63004999999998</v>
      </c>
      <c r="F130" s="20">
        <v>392</v>
      </c>
      <c r="G130"/>
      <c r="H130"/>
      <c r="I130" s="9"/>
      <c r="J130" s="9"/>
      <c r="K130" s="9"/>
      <c r="L130" s="9"/>
      <c r="M130" s="9"/>
    </row>
    <row r="131" spans="2:13" s="5" customFormat="1" ht="19.5" customHeight="1" x14ac:dyDescent="0.2">
      <c r="B131" s="19" t="s">
        <v>22</v>
      </c>
      <c r="C131" s="31" t="s">
        <v>55</v>
      </c>
      <c r="D131" s="21">
        <v>45800</v>
      </c>
      <c r="E131" s="46">
        <v>9.8517099999999989</v>
      </c>
      <c r="F131" s="20">
        <v>48</v>
      </c>
      <c r="G131"/>
      <c r="H131"/>
      <c r="I131" s="9"/>
      <c r="J131" s="9"/>
      <c r="K131" s="9"/>
      <c r="L131" s="9"/>
      <c r="M131" s="9"/>
    </row>
    <row r="132" spans="2:13" s="5" customFormat="1" ht="19.5" customHeight="1" x14ac:dyDescent="0.2">
      <c r="B132" s="19" t="s">
        <v>86</v>
      </c>
      <c r="C132" s="31" t="s">
        <v>55</v>
      </c>
      <c r="D132" s="21">
        <v>45800</v>
      </c>
      <c r="E132" s="46">
        <v>2.3860100000000002</v>
      </c>
      <c r="F132" s="20" t="s">
        <v>42</v>
      </c>
      <c r="G132"/>
      <c r="H132"/>
      <c r="I132" s="9"/>
      <c r="J132" s="9"/>
      <c r="K132" s="9"/>
      <c r="L132" s="9"/>
      <c r="M132" s="9"/>
    </row>
    <row r="133" spans="2:13" s="5" customFormat="1" ht="19.5" customHeight="1" x14ac:dyDescent="0.2">
      <c r="B133" s="19" t="s">
        <v>87</v>
      </c>
      <c r="C133" s="31" t="s">
        <v>55</v>
      </c>
      <c r="D133" s="21">
        <v>45800</v>
      </c>
      <c r="E133" s="46">
        <v>50.980800000000002</v>
      </c>
      <c r="F133" s="20" t="s">
        <v>42</v>
      </c>
      <c r="G133"/>
      <c r="H133"/>
      <c r="I133" s="9"/>
      <c r="J133" s="9"/>
      <c r="K133" s="9"/>
      <c r="L133" s="9"/>
      <c r="M133" s="9"/>
    </row>
    <row r="134" spans="2:13" s="5" customFormat="1" ht="19.5" customHeight="1" x14ac:dyDescent="0.2">
      <c r="B134" s="19" t="s">
        <v>88</v>
      </c>
      <c r="C134" s="31" t="s">
        <v>55</v>
      </c>
      <c r="D134" s="21">
        <v>45800</v>
      </c>
      <c r="E134" s="46">
        <v>2.3426999999999998</v>
      </c>
      <c r="F134" s="20" t="s">
        <v>42</v>
      </c>
      <c r="G134"/>
      <c r="H134"/>
      <c r="I134" s="9"/>
      <c r="J134" s="9"/>
      <c r="K134" s="9"/>
      <c r="L134" s="9"/>
      <c r="M134" s="9"/>
    </row>
    <row r="135" spans="2:13" s="5" customFormat="1" ht="19.5" customHeight="1" x14ac:dyDescent="0.2">
      <c r="B135" s="19" t="s">
        <v>23</v>
      </c>
      <c r="C135" s="31" t="s">
        <v>55</v>
      </c>
      <c r="D135" s="21">
        <v>45800</v>
      </c>
      <c r="E135" s="46">
        <v>22.844049999999999</v>
      </c>
      <c r="F135" s="20">
        <v>46</v>
      </c>
      <c r="G135"/>
      <c r="H135"/>
      <c r="I135" s="9"/>
      <c r="J135" s="9"/>
      <c r="K135" s="9"/>
      <c r="L135" s="9"/>
      <c r="M135" s="9"/>
    </row>
    <row r="136" spans="2:13" s="5" customFormat="1" ht="19.5" customHeight="1" x14ac:dyDescent="0.2">
      <c r="B136" s="19" t="s">
        <v>43</v>
      </c>
      <c r="C136" s="31" t="s">
        <v>55</v>
      </c>
      <c r="D136" s="21">
        <v>45800</v>
      </c>
      <c r="E136" s="46">
        <v>56.100389999999997</v>
      </c>
      <c r="F136" s="20">
        <v>314</v>
      </c>
      <c r="G136"/>
      <c r="H136"/>
      <c r="I136" s="9"/>
      <c r="J136" s="9"/>
      <c r="K136" s="9"/>
      <c r="L136" s="9"/>
      <c r="M136" s="9"/>
    </row>
    <row r="137" spans="2:13" s="5" customFormat="1" ht="19.5" customHeight="1" x14ac:dyDescent="0.2">
      <c r="B137" s="19" t="s">
        <v>79</v>
      </c>
      <c r="C137" s="31" t="s">
        <v>55</v>
      </c>
      <c r="D137" s="21">
        <v>45800</v>
      </c>
      <c r="E137" s="46">
        <v>11.367509999999999</v>
      </c>
      <c r="F137" s="20">
        <v>9</v>
      </c>
      <c r="G137"/>
      <c r="H137"/>
      <c r="I137" s="9"/>
      <c r="J137" s="9"/>
      <c r="K137" s="9"/>
      <c r="L137" s="9"/>
      <c r="M137" s="9"/>
    </row>
    <row r="138" spans="2:13" s="5" customFormat="1" ht="19.5" customHeight="1" x14ac:dyDescent="0.2">
      <c r="B138" s="19" t="s">
        <v>80</v>
      </c>
      <c r="C138" s="31" t="s">
        <v>55</v>
      </c>
      <c r="D138" s="21">
        <v>45800</v>
      </c>
      <c r="E138" s="46">
        <v>6.1616200000000001</v>
      </c>
      <c r="F138" s="20">
        <v>20</v>
      </c>
      <c r="G138"/>
      <c r="H138"/>
      <c r="I138" s="9"/>
      <c r="J138" s="9"/>
      <c r="K138" s="9"/>
      <c r="L138" s="9"/>
      <c r="M138" s="9"/>
    </row>
    <row r="139" spans="2:13" s="5" customFormat="1" ht="19.5" customHeight="1" x14ac:dyDescent="0.2">
      <c r="B139" s="19" t="s">
        <v>81</v>
      </c>
      <c r="C139" s="31" t="s">
        <v>55</v>
      </c>
      <c r="D139" s="21">
        <v>45800</v>
      </c>
      <c r="E139" s="46">
        <v>125.26960000000001</v>
      </c>
      <c r="F139" s="20">
        <v>758</v>
      </c>
      <c r="G139"/>
      <c r="H139"/>
      <c r="I139" s="9"/>
      <c r="J139" s="9"/>
      <c r="K139" s="9"/>
      <c r="L139" s="9"/>
      <c r="M139" s="9"/>
    </row>
    <row r="140" spans="2:13" s="5" customFormat="1" ht="19.5" customHeight="1" x14ac:dyDescent="0.2">
      <c r="B140" s="19" t="s">
        <v>82</v>
      </c>
      <c r="C140" s="31" t="s">
        <v>55</v>
      </c>
      <c r="D140" s="21">
        <v>45800</v>
      </c>
      <c r="E140" s="46">
        <v>135.20016000000001</v>
      </c>
      <c r="F140" s="20">
        <v>154</v>
      </c>
      <c r="G140"/>
      <c r="H140"/>
      <c r="I140" s="9"/>
      <c r="J140" s="9"/>
      <c r="K140" s="9"/>
      <c r="L140" s="9"/>
      <c r="M140" s="9"/>
    </row>
    <row r="141" spans="2:13" s="5" customFormat="1" ht="19.5" customHeight="1" x14ac:dyDescent="0.2">
      <c r="B141" s="19" t="s">
        <v>24</v>
      </c>
      <c r="C141" s="31" t="s">
        <v>59</v>
      </c>
      <c r="D141" s="21">
        <v>45800</v>
      </c>
      <c r="E141" s="46">
        <v>58.051010000000005</v>
      </c>
      <c r="F141" s="20">
        <v>131</v>
      </c>
      <c r="G141"/>
      <c r="H141"/>
      <c r="I141" s="9"/>
      <c r="J141" s="9"/>
      <c r="K141" s="9"/>
      <c r="L141" s="9"/>
      <c r="M141" s="9"/>
    </row>
    <row r="142" spans="2:13" s="5" customFormat="1" ht="19.5" customHeight="1" x14ac:dyDescent="0.2">
      <c r="B142" s="19" t="s">
        <v>67</v>
      </c>
      <c r="C142" s="31" t="s">
        <v>48</v>
      </c>
      <c r="D142" s="21">
        <v>45800</v>
      </c>
      <c r="E142" s="46">
        <v>70.677429999999987</v>
      </c>
      <c r="F142" s="20">
        <v>9</v>
      </c>
      <c r="G142"/>
      <c r="H142"/>
      <c r="I142" s="9"/>
      <c r="J142" s="9"/>
      <c r="K142" s="9"/>
      <c r="L142" s="9"/>
      <c r="M142" s="9"/>
    </row>
    <row r="143" spans="2:13" s="5" customFormat="1" ht="19.5" customHeight="1" x14ac:dyDescent="0.2">
      <c r="B143" s="19" t="s">
        <v>83</v>
      </c>
      <c r="C143" s="31" t="s">
        <v>48</v>
      </c>
      <c r="D143" s="21">
        <v>45800</v>
      </c>
      <c r="E143" s="46">
        <v>3.9166799999999999</v>
      </c>
      <c r="F143" s="20">
        <v>6</v>
      </c>
      <c r="G143"/>
      <c r="H143"/>
      <c r="I143" s="9"/>
      <c r="J143" s="9"/>
      <c r="K143" s="9"/>
      <c r="L143" s="9"/>
      <c r="M143" s="9"/>
    </row>
    <row r="144" spans="2:13" s="5" customFormat="1" ht="19.5" customHeight="1" x14ac:dyDescent="0.2">
      <c r="B144" s="19" t="s">
        <v>26</v>
      </c>
      <c r="C144" s="31" t="s">
        <v>59</v>
      </c>
      <c r="D144" s="21">
        <v>45800</v>
      </c>
      <c r="E144" s="46">
        <v>3.1653200000000004</v>
      </c>
      <c r="F144" s="20">
        <v>23</v>
      </c>
      <c r="G144"/>
      <c r="H144"/>
      <c r="I144" s="9"/>
      <c r="J144" s="9"/>
      <c r="K144" s="9"/>
      <c r="L144" s="9"/>
      <c r="M144" s="9"/>
    </row>
    <row r="145" spans="2:13" s="5" customFormat="1" ht="19.5" customHeight="1" x14ac:dyDescent="0.2">
      <c r="B145" s="19" t="s">
        <v>27</v>
      </c>
      <c r="C145" s="31" t="s">
        <v>59</v>
      </c>
      <c r="D145" s="21">
        <v>45800</v>
      </c>
      <c r="E145" s="46">
        <v>23.579409999999999</v>
      </c>
      <c r="F145" s="20">
        <v>51</v>
      </c>
      <c r="G145"/>
      <c r="H145"/>
      <c r="I145" s="9"/>
      <c r="J145" s="9"/>
      <c r="K145" s="9"/>
      <c r="L145" s="9"/>
      <c r="M145" s="9"/>
    </row>
    <row r="146" spans="2:13" s="5" customFormat="1" ht="19.5" customHeight="1" x14ac:dyDescent="0.2">
      <c r="B146" s="19" t="s">
        <v>58</v>
      </c>
      <c r="C146" s="31" t="s">
        <v>48</v>
      </c>
      <c r="D146" s="21">
        <v>45800</v>
      </c>
      <c r="E146" s="46">
        <v>217.51722000000001</v>
      </c>
      <c r="F146" s="20">
        <v>76</v>
      </c>
      <c r="G146"/>
      <c r="H146"/>
      <c r="I146" s="9"/>
      <c r="J146" s="9"/>
      <c r="K146" s="9"/>
      <c r="L146" s="9"/>
      <c r="M146" s="9"/>
    </row>
    <row r="147" spans="2:13" s="5" customFormat="1" ht="19.5" customHeight="1" x14ac:dyDescent="0.2">
      <c r="B147" s="19" t="s">
        <v>90</v>
      </c>
      <c r="C147" s="31" t="s">
        <v>48</v>
      </c>
      <c r="D147" s="21">
        <v>45800</v>
      </c>
      <c r="E147" s="46">
        <v>152.65110999999999</v>
      </c>
      <c r="F147" s="20">
        <v>99</v>
      </c>
      <c r="G147"/>
      <c r="H147"/>
      <c r="I147" s="9"/>
      <c r="J147" s="9"/>
      <c r="K147" s="9"/>
      <c r="L147" s="9"/>
      <c r="M147" s="9"/>
    </row>
    <row r="148" spans="2:13" s="5" customFormat="1" ht="19.5" customHeight="1" x14ac:dyDescent="0.2">
      <c r="B148" s="19" t="s">
        <v>91</v>
      </c>
      <c r="C148" s="31" t="s">
        <v>48</v>
      </c>
      <c r="D148" s="21">
        <v>45800</v>
      </c>
      <c r="E148" s="46">
        <v>1335.16011</v>
      </c>
      <c r="F148" s="20">
        <v>880</v>
      </c>
      <c r="G148"/>
      <c r="H148"/>
      <c r="I148" s="9"/>
      <c r="J148" s="9"/>
      <c r="K148" s="9"/>
      <c r="L148" s="9"/>
      <c r="M148" s="9"/>
    </row>
    <row r="149" spans="2:13" s="5" customFormat="1" ht="19.5" customHeight="1" x14ac:dyDescent="0.2">
      <c r="B149" s="19" t="s">
        <v>92</v>
      </c>
      <c r="C149" s="31" t="s">
        <v>48</v>
      </c>
      <c r="D149" s="21">
        <v>45800</v>
      </c>
      <c r="E149" s="46">
        <v>35.371000000000002</v>
      </c>
      <c r="F149" s="20">
        <v>12</v>
      </c>
      <c r="G149"/>
      <c r="H149"/>
      <c r="I149" s="9"/>
      <c r="J149" s="9"/>
      <c r="K149" s="9"/>
      <c r="L149" s="9"/>
      <c r="M149" s="9"/>
    </row>
    <row r="150" spans="2:13" s="5" customFormat="1" ht="19.5" customHeight="1" x14ac:dyDescent="0.2">
      <c r="B150" s="19" t="s">
        <v>47</v>
      </c>
      <c r="C150" s="31" t="s">
        <v>48</v>
      </c>
      <c r="D150" s="21">
        <v>45800</v>
      </c>
      <c r="E150" s="46">
        <v>44.89875</v>
      </c>
      <c r="F150" s="20">
        <v>16</v>
      </c>
      <c r="G150"/>
      <c r="H150"/>
      <c r="I150" s="9"/>
      <c r="J150" s="9"/>
      <c r="K150" s="9"/>
      <c r="L150" s="9"/>
      <c r="M150" s="9"/>
    </row>
    <row r="151" spans="2:13" s="5" customFormat="1" ht="19.5" customHeight="1" x14ac:dyDescent="0.2">
      <c r="B151" s="19" t="s">
        <v>68</v>
      </c>
      <c r="C151" s="31" t="s">
        <v>48</v>
      </c>
      <c r="D151" s="21">
        <v>45800</v>
      </c>
      <c r="E151" s="17">
        <v>10</v>
      </c>
      <c r="F151" s="20" t="s">
        <v>42</v>
      </c>
      <c r="G151"/>
      <c r="H151"/>
      <c r="I151" s="9"/>
      <c r="J151" s="9"/>
      <c r="K151" s="9"/>
      <c r="L151" s="9"/>
      <c r="M151" s="9"/>
    </row>
    <row r="152" spans="2:13" s="5" customFormat="1" ht="19.5" customHeight="1" x14ac:dyDescent="0.2">
      <c r="B152" s="33" t="s">
        <v>96</v>
      </c>
      <c r="C152" s="34"/>
      <c r="D152" s="34"/>
      <c r="E152" s="35">
        <f>SUM(E130:E151)</f>
        <v>2531.12264</v>
      </c>
      <c r="F152" s="36"/>
      <c r="G152"/>
      <c r="H152" s="9"/>
      <c r="I152" s="9"/>
      <c r="J152" s="9"/>
      <c r="K152" s="9"/>
      <c r="L152" s="9"/>
      <c r="M152" s="9"/>
    </row>
    <row r="153" spans="2:13" s="5" customFormat="1" ht="12.75" customHeight="1" x14ac:dyDescent="0.2">
      <c r="B153" s="15" t="s">
        <v>103</v>
      </c>
      <c r="C153" s="16"/>
      <c r="D153" s="16"/>
      <c r="E153" s="59"/>
      <c r="F153" s="60"/>
      <c r="G153"/>
      <c r="H153" s="9"/>
      <c r="I153" s="9"/>
      <c r="J153" s="9"/>
      <c r="K153" s="9"/>
      <c r="L153" s="9"/>
      <c r="M153" s="9"/>
    </row>
    <row r="154" spans="2:13" s="5" customFormat="1" ht="19.5" customHeight="1" x14ac:dyDescent="0.2">
      <c r="B154" s="19" t="s">
        <v>15</v>
      </c>
      <c r="C154" s="31" t="s">
        <v>105</v>
      </c>
      <c r="D154" s="21">
        <v>45833</v>
      </c>
      <c r="E154" s="46">
        <v>44458.009789999996</v>
      </c>
      <c r="F154" s="61">
        <v>66092</v>
      </c>
      <c r="G154" s="51"/>
      <c r="H154"/>
      <c r="I154" s="53"/>
      <c r="J154" s="9"/>
      <c r="K154" s="9"/>
      <c r="L154" s="9"/>
      <c r="M154" s="9"/>
    </row>
    <row r="155" spans="2:13" s="5" customFormat="1" ht="19.5" customHeight="1" x14ac:dyDescent="0.2">
      <c r="B155" s="19" t="s">
        <v>17</v>
      </c>
      <c r="C155" s="31" t="s">
        <v>105</v>
      </c>
      <c r="D155" s="21">
        <v>45833</v>
      </c>
      <c r="E155" s="46">
        <v>7388.2693600000002</v>
      </c>
      <c r="F155" s="61">
        <v>13333</v>
      </c>
      <c r="G155" s="51"/>
      <c r="H155"/>
      <c r="I155" s="53"/>
      <c r="J155" s="9"/>
      <c r="K155" s="9"/>
      <c r="L155" s="9"/>
      <c r="M155" s="9"/>
    </row>
    <row r="156" spans="2:13" s="5" customFormat="1" ht="19.5" customHeight="1" x14ac:dyDescent="0.2">
      <c r="B156" s="19" t="s">
        <v>18</v>
      </c>
      <c r="C156" s="31" t="s">
        <v>105</v>
      </c>
      <c r="D156" s="21">
        <v>45833</v>
      </c>
      <c r="E156" s="46">
        <v>6623.85088</v>
      </c>
      <c r="F156" s="61">
        <v>16597</v>
      </c>
      <c r="G156" s="51"/>
      <c r="H156"/>
      <c r="I156" s="53"/>
      <c r="J156" s="9"/>
      <c r="K156" s="9"/>
      <c r="L156" s="9"/>
      <c r="M156" s="9"/>
    </row>
    <row r="157" spans="2:13" s="5" customFormat="1" ht="19.5" customHeight="1" x14ac:dyDescent="0.2">
      <c r="B157" s="19" t="s">
        <v>19</v>
      </c>
      <c r="C157" s="31" t="s">
        <v>105</v>
      </c>
      <c r="D157" s="21">
        <v>45833</v>
      </c>
      <c r="E157" s="46">
        <v>2246.95586</v>
      </c>
      <c r="F157" s="61">
        <v>1434</v>
      </c>
      <c r="G157" s="51"/>
      <c r="H157"/>
      <c r="I157" s="53"/>
      <c r="J157" s="9"/>
      <c r="K157" s="9"/>
      <c r="L157" s="9"/>
      <c r="M157" s="9"/>
    </row>
    <row r="158" spans="2:13" s="5" customFormat="1" ht="19.5" customHeight="1" x14ac:dyDescent="0.2">
      <c r="B158" s="19" t="s">
        <v>20</v>
      </c>
      <c r="C158" s="31" t="s">
        <v>105</v>
      </c>
      <c r="D158" s="21">
        <v>45833</v>
      </c>
      <c r="E158" s="46">
        <v>2464.5920599999999</v>
      </c>
      <c r="F158" s="61">
        <v>845</v>
      </c>
      <c r="G158" s="51"/>
      <c r="H158"/>
      <c r="I158" s="53"/>
      <c r="J158" s="9"/>
      <c r="K158" s="9"/>
      <c r="L158" s="9"/>
      <c r="M158" s="9"/>
    </row>
    <row r="159" spans="2:13" s="5" customFormat="1" ht="19.5" customHeight="1" x14ac:dyDescent="0.2">
      <c r="B159" s="19" t="s">
        <v>21</v>
      </c>
      <c r="C159" s="31" t="s">
        <v>105</v>
      </c>
      <c r="D159" s="21">
        <v>45833</v>
      </c>
      <c r="E159" s="46">
        <v>688.34730000000002</v>
      </c>
      <c r="F159" s="61">
        <v>356</v>
      </c>
      <c r="G159" s="51"/>
      <c r="H159"/>
      <c r="I159" s="53"/>
      <c r="J159" s="9"/>
      <c r="K159" s="9"/>
      <c r="L159" s="9"/>
      <c r="M159" s="9"/>
    </row>
    <row r="160" spans="2:13" s="5" customFormat="1" ht="19.5" customHeight="1" x14ac:dyDescent="0.2">
      <c r="B160" s="19" t="s">
        <v>22</v>
      </c>
      <c r="C160" s="56" t="s">
        <v>105</v>
      </c>
      <c r="D160" s="21">
        <v>45833</v>
      </c>
      <c r="E160" s="46">
        <v>131.84669</v>
      </c>
      <c r="F160" s="61">
        <v>2027</v>
      </c>
      <c r="G160" s="51"/>
      <c r="H160"/>
      <c r="I160" s="53"/>
      <c r="J160" s="9"/>
      <c r="K160" s="9"/>
      <c r="L160" s="9"/>
      <c r="M160" s="9"/>
    </row>
    <row r="161" spans="2:13" s="5" customFormat="1" ht="19.5" customHeight="1" x14ac:dyDescent="0.2">
      <c r="B161" s="19" t="s">
        <v>86</v>
      </c>
      <c r="C161" s="31" t="s">
        <v>105</v>
      </c>
      <c r="D161" s="21">
        <v>45833</v>
      </c>
      <c r="E161" s="46">
        <v>349.33567999999997</v>
      </c>
      <c r="F161" s="61">
        <v>550</v>
      </c>
      <c r="G161" s="51"/>
      <c r="H161"/>
      <c r="I161" s="53"/>
      <c r="J161" s="9"/>
      <c r="K161" s="9"/>
      <c r="L161" s="9"/>
      <c r="M161" s="9"/>
    </row>
    <row r="162" spans="2:13" s="5" customFormat="1" ht="19.5" customHeight="1" x14ac:dyDescent="0.2">
      <c r="B162" s="19" t="s">
        <v>87</v>
      </c>
      <c r="C162" s="22" t="s">
        <v>105</v>
      </c>
      <c r="D162" s="21">
        <v>45833</v>
      </c>
      <c r="E162" s="46">
        <v>1086.32683</v>
      </c>
      <c r="F162" s="62">
        <v>857</v>
      </c>
      <c r="G162" s="51"/>
      <c r="H162"/>
      <c r="I162" s="53"/>
      <c r="J162" s="9"/>
      <c r="K162" s="9"/>
      <c r="L162" s="9"/>
      <c r="M162" s="9"/>
    </row>
    <row r="163" spans="2:13" s="5" customFormat="1" ht="19.5" customHeight="1" x14ac:dyDescent="0.2">
      <c r="B163" s="19" t="s">
        <v>88</v>
      </c>
      <c r="C163" s="56" t="s">
        <v>105</v>
      </c>
      <c r="D163" s="21">
        <v>45833</v>
      </c>
      <c r="E163" s="46">
        <v>370.54570000000001</v>
      </c>
      <c r="F163" s="61">
        <v>1175</v>
      </c>
      <c r="G163" s="51"/>
      <c r="H163"/>
      <c r="I163" s="53"/>
      <c r="J163" s="9"/>
      <c r="K163" s="9"/>
      <c r="L163" s="9"/>
      <c r="M163" s="9"/>
    </row>
    <row r="164" spans="2:13" s="5" customFormat="1" ht="19.5" customHeight="1" x14ac:dyDescent="0.2">
      <c r="B164" s="19" t="s">
        <v>78</v>
      </c>
      <c r="C164" s="31" t="s">
        <v>105</v>
      </c>
      <c r="D164" s="21">
        <v>45833</v>
      </c>
      <c r="E164" s="46">
        <v>41.647930000000002</v>
      </c>
      <c r="F164" s="62">
        <v>42</v>
      </c>
      <c r="G164" s="51"/>
      <c r="H164"/>
      <c r="I164" s="63"/>
      <c r="J164" s="9"/>
      <c r="K164" s="9"/>
      <c r="L164" s="9"/>
      <c r="M164" s="9"/>
    </row>
    <row r="165" spans="2:13" s="5" customFormat="1" ht="19.5" customHeight="1" x14ac:dyDescent="0.2">
      <c r="B165" s="19" t="s">
        <v>23</v>
      </c>
      <c r="C165" s="31" t="s">
        <v>105</v>
      </c>
      <c r="D165" s="21">
        <v>45833</v>
      </c>
      <c r="E165" s="46">
        <v>4162.9938499999998</v>
      </c>
      <c r="F165" s="62">
        <v>80110</v>
      </c>
      <c r="G165" s="64"/>
      <c r="H165"/>
      <c r="I165" s="65"/>
      <c r="J165" s="9"/>
      <c r="K165" s="9"/>
      <c r="L165" s="9"/>
      <c r="M165" s="9"/>
    </row>
    <row r="166" spans="2:13" s="5" customFormat="1" ht="19.5" customHeight="1" x14ac:dyDescent="0.2">
      <c r="B166" s="19" t="s">
        <v>43</v>
      </c>
      <c r="C166" s="31" t="s">
        <v>105</v>
      </c>
      <c r="D166" s="21">
        <v>45833</v>
      </c>
      <c r="E166" s="46">
        <v>4988.2279100000005</v>
      </c>
      <c r="F166" s="62">
        <v>59987</v>
      </c>
      <c r="G166" s="51"/>
      <c r="H166"/>
      <c r="I166" s="53"/>
      <c r="J166" s="9"/>
      <c r="K166" s="9"/>
      <c r="L166" s="9"/>
      <c r="M166" s="9"/>
    </row>
    <row r="167" spans="2:13" s="5" customFormat="1" ht="19.5" customHeight="1" x14ac:dyDescent="0.2">
      <c r="B167" s="19" t="s">
        <v>44</v>
      </c>
      <c r="C167" s="31" t="s">
        <v>105</v>
      </c>
      <c r="D167" s="21">
        <v>45833</v>
      </c>
      <c r="E167" s="46">
        <v>5333.23038</v>
      </c>
      <c r="F167" s="62">
        <v>13026</v>
      </c>
      <c r="G167" s="51"/>
      <c r="H167"/>
      <c r="I167" s="53"/>
      <c r="J167" s="9"/>
      <c r="K167" s="9"/>
      <c r="L167" s="9"/>
      <c r="M167" s="9"/>
    </row>
    <row r="168" spans="2:13" s="5" customFormat="1" ht="19.5" customHeight="1" x14ac:dyDescent="0.2">
      <c r="B168" s="19" t="s">
        <v>45</v>
      </c>
      <c r="C168" s="31" t="s">
        <v>105</v>
      </c>
      <c r="D168" s="21">
        <v>45833</v>
      </c>
      <c r="E168" s="46">
        <v>1413.4332100000001</v>
      </c>
      <c r="F168" s="61">
        <v>11506</v>
      </c>
      <c r="G168" s="51"/>
      <c r="H168"/>
      <c r="I168" s="53"/>
      <c r="J168" s="9"/>
      <c r="K168" s="9"/>
      <c r="L168" s="9"/>
      <c r="M168" s="9"/>
    </row>
    <row r="169" spans="2:13" s="5" customFormat="1" ht="19.5" customHeight="1" x14ac:dyDescent="0.2">
      <c r="B169" s="19" t="s">
        <v>56</v>
      </c>
      <c r="C169" s="31" t="s">
        <v>105</v>
      </c>
      <c r="D169" s="21">
        <v>45833</v>
      </c>
      <c r="E169" s="46">
        <v>171.20351000000002</v>
      </c>
      <c r="F169" s="61">
        <v>1725</v>
      </c>
      <c r="G169" s="51"/>
      <c r="H169"/>
      <c r="I169" s="53"/>
      <c r="J169" s="9"/>
      <c r="K169" s="9"/>
      <c r="L169" s="9"/>
      <c r="M169" s="9"/>
    </row>
    <row r="170" spans="2:13" s="5" customFormat="1" ht="19.5" customHeight="1" x14ac:dyDescent="0.2">
      <c r="B170" s="19" t="s">
        <v>79</v>
      </c>
      <c r="C170" s="31" t="s">
        <v>105</v>
      </c>
      <c r="D170" s="21">
        <v>45833</v>
      </c>
      <c r="E170" s="46">
        <v>198.78014000000002</v>
      </c>
      <c r="F170" s="61">
        <v>236</v>
      </c>
      <c r="G170" s="51"/>
      <c r="H170"/>
      <c r="I170" s="53"/>
      <c r="J170" s="9"/>
      <c r="K170" s="9"/>
      <c r="L170" s="9"/>
      <c r="M170" s="9"/>
    </row>
    <row r="171" spans="2:13" s="5" customFormat="1" ht="19.5" customHeight="1" x14ac:dyDescent="0.2">
      <c r="B171" s="19" t="s">
        <v>80</v>
      </c>
      <c r="C171" s="31" t="s">
        <v>105</v>
      </c>
      <c r="D171" s="21">
        <v>45833</v>
      </c>
      <c r="E171" s="46">
        <v>354.69590999999997</v>
      </c>
      <c r="F171" s="61">
        <v>2395</v>
      </c>
      <c r="G171" s="51"/>
      <c r="H171"/>
      <c r="I171" s="53"/>
      <c r="J171" s="9"/>
      <c r="K171" s="9"/>
      <c r="L171" s="9"/>
      <c r="M171" s="9"/>
    </row>
    <row r="172" spans="2:13" s="5" customFormat="1" ht="19.5" customHeight="1" x14ac:dyDescent="0.2">
      <c r="B172" s="19" t="s">
        <v>81</v>
      </c>
      <c r="C172" s="31" t="s">
        <v>105</v>
      </c>
      <c r="D172" s="21">
        <v>45833</v>
      </c>
      <c r="E172" s="46">
        <v>583.54534999999998</v>
      </c>
      <c r="F172" s="61">
        <v>1325</v>
      </c>
      <c r="G172" s="51"/>
      <c r="H172"/>
      <c r="I172" s="53"/>
      <c r="J172" s="9"/>
      <c r="K172" s="9"/>
      <c r="L172" s="9"/>
      <c r="M172" s="9"/>
    </row>
    <row r="173" spans="2:13" s="5" customFormat="1" ht="19.5" customHeight="1" x14ac:dyDescent="0.2">
      <c r="B173" s="19" t="s">
        <v>82</v>
      </c>
      <c r="C173" s="56" t="s">
        <v>105</v>
      </c>
      <c r="D173" s="21">
        <v>45833</v>
      </c>
      <c r="E173" s="46">
        <v>6009.3258900000001</v>
      </c>
      <c r="F173" s="61">
        <v>4058</v>
      </c>
      <c r="G173" s="51"/>
      <c r="H173"/>
      <c r="I173" s="53"/>
      <c r="J173" s="9"/>
      <c r="K173" s="9"/>
      <c r="L173" s="9"/>
      <c r="M173" s="9"/>
    </row>
    <row r="174" spans="2:13" s="5" customFormat="1" ht="19.5" customHeight="1" x14ac:dyDescent="0.2">
      <c r="B174" s="19" t="s">
        <v>24</v>
      </c>
      <c r="C174" s="31" t="s">
        <v>59</v>
      </c>
      <c r="D174" s="21">
        <v>45833</v>
      </c>
      <c r="E174" s="46">
        <v>79.867720000000006</v>
      </c>
      <c r="F174" s="61">
        <v>156</v>
      </c>
      <c r="G174" s="51"/>
      <c r="H174"/>
      <c r="I174" s="53"/>
      <c r="J174" s="9"/>
      <c r="K174" s="9"/>
      <c r="L174" s="9"/>
      <c r="M174" s="9"/>
    </row>
    <row r="175" spans="2:13" s="5" customFormat="1" ht="19.5" customHeight="1" x14ac:dyDescent="0.2">
      <c r="B175" s="19" t="s">
        <v>67</v>
      </c>
      <c r="C175" s="22" t="s">
        <v>48</v>
      </c>
      <c r="D175" s="21">
        <v>45833</v>
      </c>
      <c r="E175" s="46">
        <v>90.733289999999997</v>
      </c>
      <c r="F175" s="62">
        <v>13</v>
      </c>
      <c r="G175" s="51"/>
      <c r="H175"/>
      <c r="I175" s="53"/>
      <c r="J175" s="9"/>
      <c r="K175" s="9"/>
      <c r="L175" s="9"/>
      <c r="M175" s="9"/>
    </row>
    <row r="176" spans="2:13" s="5" customFormat="1" ht="19.5" customHeight="1" x14ac:dyDescent="0.2">
      <c r="B176" s="19" t="s">
        <v>26</v>
      </c>
      <c r="C176" s="56" t="s">
        <v>59</v>
      </c>
      <c r="D176" s="21">
        <v>45833</v>
      </c>
      <c r="E176" s="46">
        <v>5.8849499999999999</v>
      </c>
      <c r="F176" s="61">
        <v>24</v>
      </c>
      <c r="G176" s="51"/>
      <c r="H176"/>
      <c r="I176" s="53"/>
      <c r="J176" s="9"/>
      <c r="K176" s="9"/>
      <c r="L176" s="9"/>
      <c r="M176" s="9"/>
    </row>
    <row r="177" spans="2:13" s="5" customFormat="1" ht="19.5" customHeight="1" x14ac:dyDescent="0.2">
      <c r="B177" s="19" t="s">
        <v>27</v>
      </c>
      <c r="C177" s="31" t="s">
        <v>59</v>
      </c>
      <c r="D177" s="21">
        <v>45833</v>
      </c>
      <c r="E177" s="46">
        <v>7.5556000000000001</v>
      </c>
      <c r="F177" s="62">
        <v>36</v>
      </c>
      <c r="G177" s="51"/>
      <c r="H177"/>
      <c r="I177" s="63"/>
      <c r="J177" s="9"/>
      <c r="K177" s="9"/>
      <c r="L177" s="9"/>
      <c r="M177" s="9"/>
    </row>
    <row r="178" spans="2:13" s="5" customFormat="1" ht="19.5" customHeight="1" x14ac:dyDescent="0.2">
      <c r="B178" s="19" t="s">
        <v>57</v>
      </c>
      <c r="C178" s="31" t="s">
        <v>48</v>
      </c>
      <c r="D178" s="21">
        <v>45833</v>
      </c>
      <c r="E178" s="46">
        <v>71.017800000000008</v>
      </c>
      <c r="F178" s="62">
        <v>267</v>
      </c>
      <c r="G178" s="64"/>
      <c r="H178"/>
      <c r="I178" s="65"/>
      <c r="J178" s="9"/>
      <c r="K178" s="9"/>
      <c r="L178" s="9"/>
      <c r="M178" s="9"/>
    </row>
    <row r="179" spans="2:13" s="5" customFormat="1" ht="19.5" customHeight="1" x14ac:dyDescent="0.2">
      <c r="B179" s="19" t="s">
        <v>58</v>
      </c>
      <c r="C179" s="31" t="s">
        <v>48</v>
      </c>
      <c r="D179" s="21">
        <v>45833</v>
      </c>
      <c r="E179" s="46">
        <v>899.0388099999999</v>
      </c>
      <c r="F179" s="62">
        <v>146</v>
      </c>
      <c r="G179" s="51"/>
      <c r="H179"/>
      <c r="I179" s="53"/>
      <c r="J179" s="9"/>
      <c r="K179" s="9"/>
      <c r="L179" s="9"/>
      <c r="M179" s="9"/>
    </row>
    <row r="180" spans="2:13" s="5" customFormat="1" ht="19.5" customHeight="1" x14ac:dyDescent="0.2">
      <c r="B180" s="19" t="s">
        <v>89</v>
      </c>
      <c r="C180" s="31" t="s">
        <v>48</v>
      </c>
      <c r="D180" s="21">
        <v>45833</v>
      </c>
      <c r="E180" s="46">
        <v>70.487970000000004</v>
      </c>
      <c r="F180" s="62">
        <v>12</v>
      </c>
      <c r="G180" s="51"/>
      <c r="H180"/>
      <c r="I180" s="53"/>
      <c r="J180" s="9"/>
      <c r="K180" s="9"/>
      <c r="L180" s="9"/>
      <c r="M180" s="9"/>
    </row>
    <row r="181" spans="2:13" s="5" customFormat="1" ht="19.5" customHeight="1" x14ac:dyDescent="0.2">
      <c r="B181" s="19" t="s">
        <v>90</v>
      </c>
      <c r="C181" s="31" t="s">
        <v>48</v>
      </c>
      <c r="D181" s="21">
        <v>45833</v>
      </c>
      <c r="E181" s="46">
        <v>81.047479999999993</v>
      </c>
      <c r="F181" s="62">
        <v>46</v>
      </c>
      <c r="G181" s="66"/>
      <c r="H181"/>
      <c r="I181" s="53"/>
      <c r="J181" s="9"/>
      <c r="K181" s="9"/>
      <c r="L181" s="9"/>
      <c r="M181" s="9"/>
    </row>
    <row r="182" spans="2:13" s="5" customFormat="1" ht="19.5" customHeight="1" x14ac:dyDescent="0.2">
      <c r="B182" s="19" t="s">
        <v>91</v>
      </c>
      <c r="C182" s="31" t="s">
        <v>48</v>
      </c>
      <c r="D182" s="21">
        <v>45833</v>
      </c>
      <c r="E182" s="46">
        <v>1040.8199500000001</v>
      </c>
      <c r="F182" s="67">
        <v>497</v>
      </c>
      <c r="G182" s="68"/>
      <c r="H182"/>
      <c r="I182" s="53"/>
      <c r="J182" s="9"/>
      <c r="K182" s="9"/>
      <c r="L182" s="9"/>
      <c r="M182" s="9"/>
    </row>
    <row r="183" spans="2:13" s="5" customFormat="1" ht="19.5" customHeight="1" x14ac:dyDescent="0.2">
      <c r="B183" s="19" t="s">
        <v>92</v>
      </c>
      <c r="C183" s="31" t="s">
        <v>48</v>
      </c>
      <c r="D183" s="21">
        <v>45833</v>
      </c>
      <c r="E183" s="46">
        <v>137.11339999999998</v>
      </c>
      <c r="F183" s="61">
        <v>22</v>
      </c>
      <c r="G183" s="68"/>
      <c r="H183"/>
      <c r="I183" s="53"/>
      <c r="J183" s="9"/>
      <c r="K183" s="9"/>
      <c r="L183" s="9"/>
      <c r="M183" s="9"/>
    </row>
    <row r="184" spans="2:13" s="5" customFormat="1" ht="19.5" customHeight="1" x14ac:dyDescent="0.2">
      <c r="B184" s="19" t="s">
        <v>47</v>
      </c>
      <c r="C184" s="31" t="s">
        <v>48</v>
      </c>
      <c r="D184" s="21">
        <v>45821</v>
      </c>
      <c r="E184" s="46">
        <v>125.03077</v>
      </c>
      <c r="F184" s="61">
        <v>47</v>
      </c>
      <c r="G184" s="51"/>
      <c r="H184"/>
      <c r="I184" s="53"/>
      <c r="J184" s="9"/>
      <c r="K184" s="9"/>
      <c r="L184" s="9"/>
      <c r="M184" s="9"/>
    </row>
    <row r="185" spans="2:13" s="5" customFormat="1" ht="19.5" customHeight="1" x14ac:dyDescent="0.2">
      <c r="B185" s="33" t="s">
        <v>104</v>
      </c>
      <c r="C185" s="34"/>
      <c r="D185" s="34"/>
      <c r="E185" s="35">
        <f>SUM(E154:E184)</f>
        <v>91673.761970000007</v>
      </c>
      <c r="F185" s="36"/>
      <c r="G185" s="69"/>
      <c r="H185" s="53"/>
      <c r="I185" s="53"/>
      <c r="J185" s="9"/>
      <c r="K185" s="9"/>
      <c r="L185" s="9"/>
      <c r="M185" s="9"/>
    </row>
    <row r="186" spans="2:13" s="5" customFormat="1" ht="12.75" customHeight="1" x14ac:dyDescent="0.2">
      <c r="B186" s="15" t="s">
        <v>112</v>
      </c>
      <c r="C186" s="16"/>
      <c r="D186" s="16"/>
      <c r="E186" s="59"/>
      <c r="F186" s="60"/>
      <c r="G186"/>
      <c r="H186" s="9"/>
      <c r="I186" s="9"/>
      <c r="J186" s="9"/>
      <c r="K186" s="9"/>
      <c r="L186" s="9"/>
      <c r="M186" s="9"/>
    </row>
    <row r="187" spans="2:13" s="5" customFormat="1" ht="19.5" customHeight="1" x14ac:dyDescent="0.2">
      <c r="B187" s="19" t="s">
        <v>15</v>
      </c>
      <c r="C187" s="31" t="s">
        <v>105</v>
      </c>
      <c r="D187" s="21">
        <v>45863</v>
      </c>
      <c r="E187" s="46">
        <v>78.314329999999998</v>
      </c>
      <c r="F187" s="61">
        <v>157</v>
      </c>
      <c r="G187" s="51"/>
      <c r="H187" s="53"/>
      <c r="I187" s="53"/>
      <c r="J187" s="9"/>
      <c r="K187" s="9"/>
      <c r="L187" s="9"/>
      <c r="M187" s="9"/>
    </row>
    <row r="188" spans="2:13" s="5" customFormat="1" ht="19.5" customHeight="1" x14ac:dyDescent="0.2">
      <c r="B188" s="19" t="s">
        <v>23</v>
      </c>
      <c r="C188" s="31" t="s">
        <v>105</v>
      </c>
      <c r="D188" s="21">
        <v>45863</v>
      </c>
      <c r="E188" s="46">
        <v>24.513069999999999</v>
      </c>
      <c r="F188" s="61">
        <v>205</v>
      </c>
      <c r="G188" s="51"/>
      <c r="H188" s="53"/>
      <c r="I188" s="53"/>
      <c r="J188" s="9"/>
      <c r="K188" s="9"/>
      <c r="L188" s="9"/>
      <c r="M188" s="9"/>
    </row>
    <row r="189" spans="2:13" s="5" customFormat="1" ht="19.5" customHeight="1" x14ac:dyDescent="0.2">
      <c r="B189" s="19" t="s">
        <v>43</v>
      </c>
      <c r="C189" s="31" t="s">
        <v>105</v>
      </c>
      <c r="D189" s="21">
        <v>45863</v>
      </c>
      <c r="E189" s="46">
        <v>24.266200000000001</v>
      </c>
      <c r="F189" s="61">
        <v>148</v>
      </c>
      <c r="G189" s="51"/>
      <c r="H189" s="53"/>
      <c r="I189" s="53"/>
      <c r="J189" s="9"/>
      <c r="K189" s="9"/>
      <c r="L189" s="9"/>
      <c r="M189" s="9"/>
    </row>
    <row r="190" spans="2:13" s="5" customFormat="1" ht="19.5" customHeight="1" x14ac:dyDescent="0.2">
      <c r="B190" s="19" t="s">
        <v>44</v>
      </c>
      <c r="C190" s="31" t="s">
        <v>105</v>
      </c>
      <c r="D190" s="21">
        <v>45856</v>
      </c>
      <c r="E190" s="46">
        <v>17.096760000000003</v>
      </c>
      <c r="F190" s="61">
        <v>15</v>
      </c>
      <c r="G190" s="51"/>
      <c r="H190" s="53"/>
      <c r="I190" s="53"/>
      <c r="J190" s="9"/>
      <c r="K190" s="9"/>
      <c r="L190" s="9"/>
      <c r="M190" s="9"/>
    </row>
    <row r="191" spans="2:13" s="5" customFormat="1" ht="19.5" customHeight="1" x14ac:dyDescent="0.2">
      <c r="B191" s="19" t="s">
        <v>45</v>
      </c>
      <c r="C191" s="31" t="s">
        <v>105</v>
      </c>
      <c r="D191" s="21">
        <v>45856</v>
      </c>
      <c r="E191" s="46">
        <v>24.195720000000001</v>
      </c>
      <c r="F191" s="61">
        <v>50</v>
      </c>
      <c r="G191" s="51"/>
      <c r="H191" s="53"/>
      <c r="I191" s="53"/>
      <c r="J191" s="9"/>
      <c r="K191" s="9"/>
      <c r="L191" s="9"/>
      <c r="M191" s="9"/>
    </row>
    <row r="192" spans="2:13" s="5" customFormat="1" ht="19.5" customHeight="1" x14ac:dyDescent="0.2">
      <c r="B192" s="19" t="s">
        <v>56</v>
      </c>
      <c r="C192" s="31" t="s">
        <v>105</v>
      </c>
      <c r="D192" s="21">
        <v>45856</v>
      </c>
      <c r="E192" s="55">
        <v>0.26494999999999996</v>
      </c>
      <c r="F192" s="61" t="s">
        <v>42</v>
      </c>
      <c r="G192" s="51"/>
      <c r="H192" s="53"/>
      <c r="I192" s="53"/>
      <c r="J192" s="9"/>
      <c r="K192" s="9"/>
      <c r="L192" s="9"/>
      <c r="M192" s="9"/>
    </row>
    <row r="193" spans="2:13" s="5" customFormat="1" ht="19.5" customHeight="1" x14ac:dyDescent="0.2">
      <c r="B193" s="19" t="s">
        <v>79</v>
      </c>
      <c r="C193" s="31" t="s">
        <v>105</v>
      </c>
      <c r="D193" s="21">
        <v>45856</v>
      </c>
      <c r="E193" s="46">
        <v>13.45243</v>
      </c>
      <c r="F193" s="61" t="s">
        <v>42</v>
      </c>
      <c r="G193" s="51"/>
      <c r="H193" s="53"/>
      <c r="I193" s="53"/>
      <c r="J193" s="9"/>
      <c r="K193" s="9"/>
      <c r="L193" s="9"/>
      <c r="M193" s="9"/>
    </row>
    <row r="194" spans="2:13" s="5" customFormat="1" ht="19.5" customHeight="1" x14ac:dyDescent="0.2">
      <c r="B194" s="19" t="s">
        <v>80</v>
      </c>
      <c r="C194" s="31" t="s">
        <v>105</v>
      </c>
      <c r="D194" s="21">
        <v>45856</v>
      </c>
      <c r="E194" s="46">
        <v>41.527620000000006</v>
      </c>
      <c r="F194" s="61">
        <v>31</v>
      </c>
      <c r="G194" s="51"/>
      <c r="H194" s="53"/>
      <c r="I194" s="53"/>
      <c r="J194" s="9"/>
      <c r="K194" s="9"/>
      <c r="L194" s="9"/>
      <c r="M194" s="9"/>
    </row>
    <row r="195" spans="2:13" s="5" customFormat="1" ht="19.5" customHeight="1" x14ac:dyDescent="0.2">
      <c r="B195" s="19" t="s">
        <v>81</v>
      </c>
      <c r="C195" s="31" t="s">
        <v>105</v>
      </c>
      <c r="D195" s="21">
        <v>45856</v>
      </c>
      <c r="E195" s="46">
        <v>103.7176</v>
      </c>
      <c r="F195" s="61">
        <v>20</v>
      </c>
      <c r="G195" s="51"/>
      <c r="H195" s="53"/>
      <c r="I195" s="53"/>
      <c r="J195" s="9"/>
      <c r="K195" s="9"/>
      <c r="L195" s="9"/>
      <c r="M195" s="9"/>
    </row>
    <row r="196" spans="2:13" s="5" customFormat="1" ht="19.5" customHeight="1" x14ac:dyDescent="0.2">
      <c r="B196" s="19" t="s">
        <v>82</v>
      </c>
      <c r="C196" s="31" t="s">
        <v>105</v>
      </c>
      <c r="D196" s="21">
        <v>45856</v>
      </c>
      <c r="E196" s="46">
        <v>5.9259300000000001</v>
      </c>
      <c r="F196" s="61">
        <v>10</v>
      </c>
      <c r="G196" s="51"/>
      <c r="H196" s="53"/>
      <c r="I196" s="53"/>
      <c r="J196" s="9"/>
      <c r="K196" s="9"/>
      <c r="L196" s="9"/>
      <c r="M196" s="9"/>
    </row>
    <row r="197" spans="2:13" s="5" customFormat="1" ht="19.5" customHeight="1" x14ac:dyDescent="0.2">
      <c r="B197" s="19" t="s">
        <v>24</v>
      </c>
      <c r="C197" s="31" t="s">
        <v>59</v>
      </c>
      <c r="D197" s="21">
        <v>45863</v>
      </c>
      <c r="E197" s="46">
        <v>102.71256</v>
      </c>
      <c r="F197" s="61">
        <v>118</v>
      </c>
      <c r="G197" s="51"/>
      <c r="H197" s="53"/>
      <c r="I197" s="53"/>
      <c r="J197" s="9"/>
      <c r="K197" s="9"/>
      <c r="L197" s="9"/>
      <c r="M197" s="9"/>
    </row>
    <row r="198" spans="2:13" s="5" customFormat="1" ht="19.5" customHeight="1" x14ac:dyDescent="0.2">
      <c r="B198" s="19" t="s">
        <v>67</v>
      </c>
      <c r="C198" s="31" t="s">
        <v>48</v>
      </c>
      <c r="D198" s="21">
        <v>45863</v>
      </c>
      <c r="E198" s="46">
        <v>162.32408999999998</v>
      </c>
      <c r="F198" s="61">
        <v>24</v>
      </c>
      <c r="G198" s="51"/>
      <c r="H198" s="53"/>
      <c r="I198" s="53"/>
      <c r="J198" s="9"/>
      <c r="K198" s="9"/>
      <c r="L198" s="9"/>
      <c r="M198" s="9"/>
    </row>
    <row r="199" spans="2:13" s="5" customFormat="1" ht="19.5" customHeight="1" x14ac:dyDescent="0.2">
      <c r="B199" s="19" t="s">
        <v>83</v>
      </c>
      <c r="C199" s="31" t="s">
        <v>48</v>
      </c>
      <c r="D199" s="21">
        <v>45863</v>
      </c>
      <c r="E199" s="46">
        <v>8.3135199999999987</v>
      </c>
      <c r="F199" s="61">
        <v>4</v>
      </c>
      <c r="G199" s="51"/>
      <c r="H199" s="53"/>
      <c r="I199" s="53"/>
      <c r="J199" s="9"/>
      <c r="K199" s="9"/>
      <c r="L199" s="9"/>
      <c r="M199" s="9"/>
    </row>
    <row r="200" spans="2:13" s="5" customFormat="1" ht="19.5" customHeight="1" x14ac:dyDescent="0.2">
      <c r="B200" s="19" t="s">
        <v>26</v>
      </c>
      <c r="C200" s="31" t="s">
        <v>59</v>
      </c>
      <c r="D200" s="21">
        <v>45863</v>
      </c>
      <c r="E200" s="46">
        <v>1.4609000000000001</v>
      </c>
      <c r="F200" s="61">
        <v>13</v>
      </c>
      <c r="G200" s="51"/>
      <c r="H200" s="53"/>
      <c r="I200" s="53"/>
      <c r="J200" s="9"/>
      <c r="K200" s="9"/>
      <c r="L200" s="9"/>
      <c r="M200" s="9"/>
    </row>
    <row r="201" spans="2:13" s="5" customFormat="1" ht="19.5" customHeight="1" x14ac:dyDescent="0.2">
      <c r="B201" s="19" t="s">
        <v>27</v>
      </c>
      <c r="C201" s="31" t="s">
        <v>59</v>
      </c>
      <c r="D201" s="21">
        <v>45863</v>
      </c>
      <c r="E201" s="46">
        <v>7.9652599999999998</v>
      </c>
      <c r="F201" s="61">
        <v>32</v>
      </c>
      <c r="G201" s="51"/>
      <c r="H201" s="53"/>
      <c r="I201" s="53"/>
      <c r="J201" s="9"/>
      <c r="K201" s="9"/>
      <c r="L201" s="9"/>
      <c r="M201" s="9"/>
    </row>
    <row r="202" spans="2:13" s="5" customFormat="1" ht="19.5" customHeight="1" x14ac:dyDescent="0.2">
      <c r="B202" s="19" t="s">
        <v>57</v>
      </c>
      <c r="C202" s="31" t="s">
        <v>48</v>
      </c>
      <c r="D202" s="21">
        <v>45863</v>
      </c>
      <c r="E202" s="46">
        <v>3.89</v>
      </c>
      <c r="F202" s="61" t="s">
        <v>42</v>
      </c>
      <c r="G202" s="51"/>
      <c r="H202" s="53"/>
      <c r="I202" s="53"/>
      <c r="J202" s="9"/>
      <c r="K202" s="9"/>
      <c r="L202" s="9"/>
      <c r="M202" s="9"/>
    </row>
    <row r="203" spans="2:13" s="5" customFormat="1" ht="19.5" customHeight="1" x14ac:dyDescent="0.2">
      <c r="B203" s="19" t="s">
        <v>58</v>
      </c>
      <c r="C203" s="31" t="s">
        <v>48</v>
      </c>
      <c r="D203" s="21">
        <v>45863</v>
      </c>
      <c r="E203" s="46">
        <v>192.46173000000002</v>
      </c>
      <c r="F203" s="61">
        <v>42</v>
      </c>
      <c r="G203" s="51"/>
      <c r="H203" s="53"/>
      <c r="I203" s="53"/>
      <c r="J203" s="9"/>
      <c r="K203" s="9"/>
      <c r="L203" s="9"/>
      <c r="M203" s="9"/>
    </row>
    <row r="204" spans="2:13" s="5" customFormat="1" ht="19.5" customHeight="1" x14ac:dyDescent="0.2">
      <c r="B204" s="19" t="s">
        <v>89</v>
      </c>
      <c r="C204" s="31" t="s">
        <v>48</v>
      </c>
      <c r="D204" s="21">
        <v>45863</v>
      </c>
      <c r="E204" s="46">
        <v>52.292929999999998</v>
      </c>
      <c r="F204" s="61">
        <v>9</v>
      </c>
      <c r="G204" s="51"/>
      <c r="H204" s="53"/>
      <c r="I204" s="53"/>
      <c r="J204" s="9"/>
      <c r="K204" s="9"/>
      <c r="L204" s="9"/>
      <c r="M204" s="9"/>
    </row>
    <row r="205" spans="2:13" s="5" customFormat="1" ht="19.5" customHeight="1" x14ac:dyDescent="0.2">
      <c r="B205" s="19" t="s">
        <v>90</v>
      </c>
      <c r="C205" s="31" t="s">
        <v>48</v>
      </c>
      <c r="D205" s="21">
        <v>45863</v>
      </c>
      <c r="E205" s="46">
        <v>27.167740000000002</v>
      </c>
      <c r="F205" s="61">
        <v>22</v>
      </c>
      <c r="G205" s="51"/>
      <c r="H205" s="53"/>
      <c r="I205" s="53"/>
      <c r="J205" s="9"/>
      <c r="K205" s="9"/>
      <c r="L205" s="9"/>
      <c r="M205" s="9"/>
    </row>
    <row r="206" spans="2:13" s="5" customFormat="1" ht="19.5" customHeight="1" x14ac:dyDescent="0.2">
      <c r="B206" s="19" t="s">
        <v>91</v>
      </c>
      <c r="C206" s="31" t="s">
        <v>48</v>
      </c>
      <c r="D206" s="21">
        <v>45863</v>
      </c>
      <c r="E206" s="46">
        <v>181.83972</v>
      </c>
      <c r="F206" s="61">
        <v>105</v>
      </c>
      <c r="G206" s="51"/>
      <c r="H206" s="71"/>
      <c r="I206" s="53"/>
      <c r="J206" s="9"/>
      <c r="K206" s="9"/>
      <c r="L206" s="9"/>
      <c r="M206" s="9"/>
    </row>
    <row r="207" spans="2:13" s="5" customFormat="1" ht="19.5" customHeight="1" x14ac:dyDescent="0.2">
      <c r="B207" s="19" t="s">
        <v>92</v>
      </c>
      <c r="C207" s="31" t="s">
        <v>48</v>
      </c>
      <c r="D207" s="21">
        <v>45863</v>
      </c>
      <c r="E207" s="46">
        <v>84.610199999999992</v>
      </c>
      <c r="F207" s="61">
        <v>14</v>
      </c>
      <c r="G207" s="51"/>
      <c r="H207" s="71"/>
      <c r="I207" s="53"/>
      <c r="J207" s="9"/>
      <c r="K207" s="9"/>
      <c r="L207" s="9"/>
      <c r="M207" s="9"/>
    </row>
    <row r="208" spans="2:13" s="5" customFormat="1" ht="19.5" customHeight="1" x14ac:dyDescent="0.2">
      <c r="B208" s="19" t="s">
        <v>46</v>
      </c>
      <c r="C208" s="31" t="s">
        <v>59</v>
      </c>
      <c r="D208" s="21">
        <v>45863</v>
      </c>
      <c r="E208" s="46">
        <v>6.2657499999999997</v>
      </c>
      <c r="F208" s="61">
        <v>30</v>
      </c>
      <c r="G208" s="51"/>
      <c r="H208" s="71"/>
      <c r="I208" s="53"/>
      <c r="J208" s="9"/>
      <c r="K208" s="9"/>
      <c r="L208" s="9"/>
      <c r="M208" s="9"/>
    </row>
    <row r="209" spans="2:13" s="5" customFormat="1" ht="19.5" customHeight="1" x14ac:dyDescent="0.2">
      <c r="B209" s="19" t="s">
        <v>71</v>
      </c>
      <c r="C209" s="31" t="s">
        <v>48</v>
      </c>
      <c r="D209" s="21">
        <v>45863</v>
      </c>
      <c r="E209" s="46">
        <v>0.52500000000000002</v>
      </c>
      <c r="F209" s="62" t="s">
        <v>42</v>
      </c>
      <c r="G209" s="72"/>
      <c r="H209" s="71"/>
      <c r="I209" s="63"/>
      <c r="J209" s="9"/>
      <c r="K209" s="9"/>
      <c r="L209" s="9"/>
      <c r="M209" s="9"/>
    </row>
    <row r="210" spans="2:13" s="5" customFormat="1" ht="19.5" customHeight="1" x14ac:dyDescent="0.2">
      <c r="B210" s="19" t="s">
        <v>72</v>
      </c>
      <c r="C210" s="31" t="s">
        <v>48</v>
      </c>
      <c r="D210" s="21">
        <v>45863</v>
      </c>
      <c r="E210" s="46">
        <v>4.2782999999999998</v>
      </c>
      <c r="F210" s="62" t="s">
        <v>42</v>
      </c>
      <c r="G210" s="72"/>
      <c r="H210" s="71"/>
      <c r="I210" s="63"/>
      <c r="J210" s="9"/>
      <c r="K210" s="9"/>
      <c r="L210" s="9"/>
      <c r="M210" s="9"/>
    </row>
    <row r="211" spans="2:13" s="5" customFormat="1" ht="19.5" customHeight="1" x14ac:dyDescent="0.2">
      <c r="B211" s="19" t="s">
        <v>28</v>
      </c>
      <c r="C211" s="31" t="s">
        <v>59</v>
      </c>
      <c r="D211" s="21">
        <v>45863</v>
      </c>
      <c r="E211" s="46">
        <v>103.11969999999999</v>
      </c>
      <c r="F211" s="62">
        <v>287</v>
      </c>
      <c r="G211" s="51"/>
      <c r="H211" s="73"/>
      <c r="I211" s="53"/>
      <c r="J211" s="9"/>
      <c r="K211" s="9"/>
      <c r="L211" s="9"/>
      <c r="M211" s="9"/>
    </row>
    <row r="212" spans="2:13" s="5" customFormat="1" ht="19.5" customHeight="1" x14ac:dyDescent="0.2">
      <c r="B212" s="19" t="s">
        <v>47</v>
      </c>
      <c r="C212" s="31" t="s">
        <v>59</v>
      </c>
      <c r="D212" s="21">
        <v>45863</v>
      </c>
      <c r="E212" s="46">
        <v>58.236379999999997</v>
      </c>
      <c r="F212" s="62">
        <v>15</v>
      </c>
      <c r="G212" s="66"/>
      <c r="H212" s="71"/>
      <c r="I212" s="53"/>
      <c r="J212" s="9"/>
      <c r="K212" s="9"/>
      <c r="L212" s="9"/>
      <c r="M212" s="9"/>
    </row>
    <row r="213" spans="2:13" s="5" customFormat="1" ht="19.5" customHeight="1" x14ac:dyDescent="0.2">
      <c r="B213" s="19" t="s">
        <v>68</v>
      </c>
      <c r="C213" s="56" t="s">
        <v>48</v>
      </c>
      <c r="D213" s="21">
        <v>45849</v>
      </c>
      <c r="E213" s="46">
        <v>12.335930000000001</v>
      </c>
      <c r="F213" s="61">
        <v>6</v>
      </c>
      <c r="G213" s="51"/>
      <c r="H213" s="53"/>
      <c r="I213" s="53"/>
      <c r="J213" s="9"/>
      <c r="K213" s="9"/>
      <c r="L213" s="9"/>
      <c r="M213" s="9"/>
    </row>
    <row r="214" spans="2:13" s="5" customFormat="1" ht="19.5" customHeight="1" x14ac:dyDescent="0.2">
      <c r="B214" s="33" t="s">
        <v>113</v>
      </c>
      <c r="C214" s="34"/>
      <c r="D214" s="34"/>
      <c r="E214" s="35">
        <f>SUM(E187:E213)</f>
        <v>1343.0743199999999</v>
      </c>
      <c r="F214" s="36"/>
      <c r="G214" s="69"/>
      <c r="H214" s="53"/>
      <c r="I214" s="53"/>
      <c r="J214" s="9"/>
      <c r="K214" s="9"/>
      <c r="L214" s="9"/>
      <c r="M214" s="9"/>
    </row>
    <row r="215" spans="2:13" s="5" customFormat="1" ht="12.75" customHeight="1" x14ac:dyDescent="0.2">
      <c r="B215" s="15" t="s">
        <v>114</v>
      </c>
      <c r="C215" s="16"/>
      <c r="D215" s="16"/>
      <c r="E215" s="59"/>
      <c r="F215" s="60"/>
      <c r="G215"/>
      <c r="H215" s="9"/>
      <c r="I215" s="9"/>
      <c r="J215" s="9"/>
      <c r="K215" s="9"/>
      <c r="L215" s="9"/>
      <c r="M215" s="9"/>
    </row>
    <row r="216" spans="2:13" s="5" customFormat="1" ht="24" customHeight="1" x14ac:dyDescent="0.2">
      <c r="B216" s="19" t="s">
        <v>91</v>
      </c>
      <c r="C216" s="56" t="s">
        <v>48</v>
      </c>
      <c r="D216" s="21">
        <v>45883</v>
      </c>
      <c r="E216" s="46">
        <v>6.125</v>
      </c>
      <c r="F216" s="61">
        <v>15</v>
      </c>
      <c r="G216" s="51"/>
      <c r="H216" s="53"/>
      <c r="I216" s="53"/>
      <c r="J216" s="9"/>
      <c r="K216" s="9"/>
      <c r="L216" s="9"/>
      <c r="M216" s="9"/>
    </row>
    <row r="217" spans="2:13" s="5" customFormat="1" ht="19.5" customHeight="1" x14ac:dyDescent="0.2">
      <c r="B217" s="33" t="s">
        <v>115</v>
      </c>
      <c r="C217" s="34"/>
      <c r="D217" s="34"/>
      <c r="E217" s="35">
        <f>SUM(E216:E216)</f>
        <v>6.125</v>
      </c>
      <c r="F217" s="36"/>
      <c r="G217" s="69"/>
      <c r="H217" s="53"/>
      <c r="I217" s="53"/>
      <c r="J217" s="9"/>
      <c r="K217" s="9"/>
      <c r="L217" s="9"/>
      <c r="M217" s="9"/>
    </row>
    <row r="218" spans="2:13" s="5" customFormat="1" ht="12.75" customHeight="1" x14ac:dyDescent="0.2">
      <c r="B218" s="15" t="s">
        <v>116</v>
      </c>
      <c r="C218" s="16"/>
      <c r="D218" s="16"/>
      <c r="E218" s="59"/>
      <c r="F218" s="60"/>
      <c r="G218"/>
      <c r="H218" s="9"/>
      <c r="I218" s="9"/>
      <c r="J218" s="9"/>
      <c r="K218" s="9"/>
      <c r="L218" s="9"/>
      <c r="M218" s="9"/>
    </row>
    <row r="219" spans="2:13" s="5" customFormat="1" ht="19.5" customHeight="1" x14ac:dyDescent="0.2">
      <c r="B219" s="19" t="s">
        <v>15</v>
      </c>
      <c r="C219" s="31" t="s">
        <v>105</v>
      </c>
      <c r="D219" s="21">
        <v>45912</v>
      </c>
      <c r="E219" s="46">
        <v>86.678690000000003</v>
      </c>
      <c r="F219" s="61">
        <v>97</v>
      </c>
      <c r="G219" s="51"/>
      <c r="H219" s="71"/>
      <c r="I219" s="53"/>
      <c r="J219" s="9"/>
      <c r="K219" s="9"/>
      <c r="L219" s="9"/>
      <c r="M219" s="9"/>
    </row>
    <row r="220" spans="2:13" s="5" customFormat="1" ht="19.5" customHeight="1" x14ac:dyDescent="0.2">
      <c r="B220" s="19" t="s">
        <v>20</v>
      </c>
      <c r="C220" s="31" t="s">
        <v>105</v>
      </c>
      <c r="D220" s="21">
        <v>45912</v>
      </c>
      <c r="E220" s="46">
        <v>6.9562400000000002</v>
      </c>
      <c r="F220" s="61">
        <v>5</v>
      </c>
      <c r="G220" s="51"/>
      <c r="H220" s="71"/>
      <c r="I220" s="53"/>
      <c r="J220" s="9"/>
      <c r="K220" s="9"/>
      <c r="L220" s="9"/>
      <c r="M220" s="9"/>
    </row>
    <row r="221" spans="2:13" s="5" customFormat="1" ht="19.5" customHeight="1" x14ac:dyDescent="0.2">
      <c r="B221" s="19" t="s">
        <v>21</v>
      </c>
      <c r="C221" s="31" t="s">
        <v>105</v>
      </c>
      <c r="D221" s="21">
        <v>45912</v>
      </c>
      <c r="E221" s="46">
        <v>1.0657399999999999</v>
      </c>
      <c r="F221" s="62" t="s">
        <v>42</v>
      </c>
      <c r="G221" s="51"/>
      <c r="H221" s="73"/>
      <c r="I221" s="53"/>
      <c r="J221" s="9"/>
      <c r="K221" s="9"/>
      <c r="L221" s="9"/>
      <c r="M221" s="9"/>
    </row>
    <row r="222" spans="2:13" s="5" customFormat="1" ht="19.5" customHeight="1" x14ac:dyDescent="0.2">
      <c r="B222" s="19" t="s">
        <v>22</v>
      </c>
      <c r="C222" s="31" t="s">
        <v>105</v>
      </c>
      <c r="D222" s="21">
        <v>45912</v>
      </c>
      <c r="E222" s="55">
        <v>0.26094000000000001</v>
      </c>
      <c r="F222" s="62">
        <v>5</v>
      </c>
      <c r="G222" s="66"/>
      <c r="H222" s="71"/>
      <c r="I222" s="53"/>
      <c r="J222" s="9"/>
      <c r="K222" s="9"/>
      <c r="L222" s="9"/>
      <c r="M222" s="9"/>
    </row>
    <row r="223" spans="2:13" s="5" customFormat="1" ht="19.5" customHeight="1" x14ac:dyDescent="0.2">
      <c r="B223" s="19" t="s">
        <v>86</v>
      </c>
      <c r="C223" s="31" t="s">
        <v>105</v>
      </c>
      <c r="D223" s="21">
        <v>45912</v>
      </c>
      <c r="E223" s="55">
        <v>7.7900000000000011E-2</v>
      </c>
      <c r="F223" s="61" t="s">
        <v>42</v>
      </c>
      <c r="G223" s="51"/>
      <c r="H223" s="75"/>
      <c r="I223" s="53"/>
      <c r="J223" s="9"/>
      <c r="K223" s="9"/>
      <c r="L223" s="9"/>
      <c r="M223" s="9"/>
    </row>
    <row r="224" spans="2:13" s="5" customFormat="1" ht="19.5" customHeight="1" x14ac:dyDescent="0.2">
      <c r="B224" s="19" t="s">
        <v>87</v>
      </c>
      <c r="C224" s="31" t="s">
        <v>105</v>
      </c>
      <c r="D224" s="21">
        <v>45912</v>
      </c>
      <c r="E224" s="46">
        <v>7.3952999999999998</v>
      </c>
      <c r="F224" s="61" t="s">
        <v>42</v>
      </c>
      <c r="G224" s="51"/>
      <c r="H224" s="71"/>
      <c r="I224" s="53"/>
      <c r="J224" s="9"/>
      <c r="K224" s="9"/>
      <c r="L224" s="9"/>
      <c r="M224" s="9"/>
    </row>
    <row r="225" spans="2:13" s="5" customFormat="1" ht="19.5" customHeight="1" x14ac:dyDescent="0.2">
      <c r="B225" s="19" t="s">
        <v>88</v>
      </c>
      <c r="C225" s="31" t="s">
        <v>105</v>
      </c>
      <c r="D225" s="21">
        <v>45912</v>
      </c>
      <c r="E225" s="46">
        <v>2.76918</v>
      </c>
      <c r="F225" s="62" t="s">
        <v>42</v>
      </c>
      <c r="G225" s="51"/>
      <c r="H225" s="73"/>
      <c r="I225" s="53"/>
      <c r="J225" s="9"/>
      <c r="K225" s="9"/>
      <c r="L225" s="9"/>
      <c r="M225" s="9"/>
    </row>
    <row r="226" spans="2:13" s="5" customFormat="1" ht="19.5" customHeight="1" x14ac:dyDescent="0.2">
      <c r="B226" s="19" t="s">
        <v>78</v>
      </c>
      <c r="C226" s="31" t="s">
        <v>105</v>
      </c>
      <c r="D226" s="21">
        <v>45912</v>
      </c>
      <c r="E226" s="46">
        <v>7.15299</v>
      </c>
      <c r="F226" s="62" t="s">
        <v>42</v>
      </c>
      <c r="G226" s="66"/>
      <c r="H226" s="71"/>
      <c r="I226" s="53"/>
      <c r="J226" s="9"/>
      <c r="K226" s="9"/>
      <c r="L226" s="9"/>
      <c r="M226" s="9"/>
    </row>
    <row r="227" spans="2:13" s="5" customFormat="1" ht="19.5" customHeight="1" x14ac:dyDescent="0.2">
      <c r="B227" s="19" t="s">
        <v>23</v>
      </c>
      <c r="C227" s="31" t="s">
        <v>105</v>
      </c>
      <c r="D227" s="21">
        <v>45925</v>
      </c>
      <c r="E227" s="46">
        <v>33.524740000000001</v>
      </c>
      <c r="F227" s="67">
        <v>173</v>
      </c>
      <c r="G227" s="51"/>
      <c r="H227" s="75"/>
      <c r="I227" s="53"/>
      <c r="J227" s="9"/>
      <c r="K227" s="9"/>
      <c r="L227" s="9"/>
      <c r="M227" s="9"/>
    </row>
    <row r="228" spans="2:13" s="5" customFormat="1" ht="19.5" customHeight="1" x14ac:dyDescent="0.2">
      <c r="B228" s="19" t="s">
        <v>43</v>
      </c>
      <c r="C228" s="31" t="s">
        <v>105</v>
      </c>
      <c r="D228" s="21">
        <v>45912</v>
      </c>
      <c r="E228" s="46">
        <v>23.74297</v>
      </c>
      <c r="F228" s="61">
        <v>91</v>
      </c>
      <c r="G228" s="51"/>
      <c r="H228" s="71"/>
      <c r="I228" s="53"/>
      <c r="J228" s="9"/>
      <c r="K228" s="9"/>
      <c r="L228" s="9"/>
      <c r="M228" s="9"/>
    </row>
    <row r="229" spans="2:13" s="5" customFormat="1" ht="19.5" customHeight="1" x14ac:dyDescent="0.2">
      <c r="B229" s="19" t="s">
        <v>44</v>
      </c>
      <c r="C229" s="31" t="s">
        <v>105</v>
      </c>
      <c r="D229" s="21">
        <v>45912</v>
      </c>
      <c r="E229" s="46">
        <v>26.410079999999997</v>
      </c>
      <c r="F229" s="62">
        <v>16</v>
      </c>
      <c r="G229" s="51"/>
      <c r="H229" s="73"/>
      <c r="I229" s="53"/>
      <c r="J229" s="9"/>
      <c r="K229" s="9"/>
      <c r="L229" s="9"/>
      <c r="M229" s="9"/>
    </row>
    <row r="230" spans="2:13" s="5" customFormat="1" ht="19.5" customHeight="1" x14ac:dyDescent="0.2">
      <c r="B230" s="19" t="s">
        <v>45</v>
      </c>
      <c r="C230" s="31" t="s">
        <v>105</v>
      </c>
      <c r="D230" s="21">
        <v>45912</v>
      </c>
      <c r="E230" s="46">
        <v>67.025179999999992</v>
      </c>
      <c r="F230" s="62">
        <v>12</v>
      </c>
      <c r="G230" s="66"/>
      <c r="H230" s="71"/>
      <c r="I230" s="53"/>
      <c r="J230" s="9"/>
      <c r="K230" s="9"/>
      <c r="L230" s="9"/>
      <c r="M230" s="9"/>
    </row>
    <row r="231" spans="2:13" s="5" customFormat="1" ht="19.5" customHeight="1" x14ac:dyDescent="0.2">
      <c r="B231" s="19" t="s">
        <v>81</v>
      </c>
      <c r="C231" s="31" t="s">
        <v>105</v>
      </c>
      <c r="D231" s="21">
        <v>45912</v>
      </c>
      <c r="E231" s="46">
        <v>818.16971999999998</v>
      </c>
      <c r="F231" s="67">
        <v>292</v>
      </c>
      <c r="G231" s="51"/>
      <c r="H231" s="75"/>
      <c r="I231" s="53"/>
      <c r="J231" s="9"/>
      <c r="K231" s="9"/>
      <c r="L231" s="9"/>
      <c r="M231" s="9"/>
    </row>
    <row r="232" spans="2:13" s="5" customFormat="1" ht="19.5" customHeight="1" x14ac:dyDescent="0.2">
      <c r="B232" s="19" t="s">
        <v>82</v>
      </c>
      <c r="C232" s="31" t="s">
        <v>105</v>
      </c>
      <c r="D232" s="21">
        <v>45925</v>
      </c>
      <c r="E232" s="46">
        <v>34.579440000000005</v>
      </c>
      <c r="F232" s="61">
        <v>8</v>
      </c>
      <c r="G232" s="51"/>
      <c r="H232" s="71"/>
      <c r="I232" s="53"/>
      <c r="J232" s="9"/>
      <c r="K232" s="9"/>
      <c r="L232" s="9"/>
      <c r="M232" s="9"/>
    </row>
    <row r="233" spans="2:13" s="5" customFormat="1" ht="19.5" customHeight="1" x14ac:dyDescent="0.2">
      <c r="B233" s="19" t="s">
        <v>24</v>
      </c>
      <c r="C233" s="31" t="s">
        <v>59</v>
      </c>
      <c r="D233" s="21">
        <v>45912</v>
      </c>
      <c r="E233" s="46">
        <v>39.611849999999997</v>
      </c>
      <c r="F233" s="62">
        <v>48</v>
      </c>
      <c r="G233" s="51"/>
      <c r="H233" s="73"/>
      <c r="I233" s="53"/>
      <c r="J233" s="9"/>
      <c r="K233" s="9"/>
      <c r="L233" s="9"/>
      <c r="M233" s="9"/>
    </row>
    <row r="234" spans="2:13" s="5" customFormat="1" ht="19.5" customHeight="1" x14ac:dyDescent="0.2">
      <c r="B234" s="19" t="s">
        <v>67</v>
      </c>
      <c r="C234" s="31" t="s">
        <v>48</v>
      </c>
      <c r="D234" s="21">
        <v>45912</v>
      </c>
      <c r="E234" s="46">
        <v>46.604949999999995</v>
      </c>
      <c r="F234" s="62">
        <v>11</v>
      </c>
      <c r="G234" s="66"/>
      <c r="H234" s="71"/>
      <c r="I234" s="53"/>
      <c r="J234" s="9"/>
      <c r="K234" s="9"/>
      <c r="L234" s="9"/>
      <c r="M234" s="9"/>
    </row>
    <row r="235" spans="2:13" s="5" customFormat="1" ht="19.5" customHeight="1" x14ac:dyDescent="0.2">
      <c r="B235" s="19" t="s">
        <v>26</v>
      </c>
      <c r="C235" s="31" t="s">
        <v>59</v>
      </c>
      <c r="D235" s="21">
        <v>45912</v>
      </c>
      <c r="E235" s="46">
        <v>6.4114100000000001</v>
      </c>
      <c r="F235" s="67">
        <v>18</v>
      </c>
      <c r="G235" s="51"/>
      <c r="H235" s="75"/>
      <c r="I235" s="53"/>
      <c r="J235" s="9"/>
      <c r="K235" s="9"/>
      <c r="L235" s="9"/>
      <c r="M235" s="9"/>
    </row>
    <row r="236" spans="2:13" s="5" customFormat="1" ht="19.5" customHeight="1" x14ac:dyDescent="0.2">
      <c r="B236" s="19" t="s">
        <v>27</v>
      </c>
      <c r="C236" s="31" t="s">
        <v>59</v>
      </c>
      <c r="D236" s="21">
        <v>45912</v>
      </c>
      <c r="E236" s="46">
        <v>3.60867</v>
      </c>
      <c r="F236" s="61">
        <v>20</v>
      </c>
      <c r="G236" s="51"/>
      <c r="H236" s="71"/>
      <c r="I236" s="53"/>
      <c r="J236" s="9"/>
      <c r="K236" s="9"/>
      <c r="L236" s="9"/>
      <c r="M236" s="9"/>
    </row>
    <row r="237" spans="2:13" s="5" customFormat="1" ht="19.5" customHeight="1" x14ac:dyDescent="0.2">
      <c r="B237" s="19" t="s">
        <v>58</v>
      </c>
      <c r="C237" s="31" t="s">
        <v>48</v>
      </c>
      <c r="D237" s="21">
        <v>45912</v>
      </c>
      <c r="E237" s="46">
        <v>83.904270000000011</v>
      </c>
      <c r="F237" s="62">
        <v>8</v>
      </c>
      <c r="G237" s="51"/>
      <c r="H237" s="73"/>
      <c r="I237" s="53"/>
      <c r="J237" s="9"/>
      <c r="K237" s="9"/>
      <c r="L237" s="9"/>
      <c r="M237" s="9"/>
    </row>
    <row r="238" spans="2:13" s="5" customFormat="1" ht="19.5" customHeight="1" x14ac:dyDescent="0.2">
      <c r="B238" s="19" t="s">
        <v>89</v>
      </c>
      <c r="C238" s="31" t="s">
        <v>48</v>
      </c>
      <c r="D238" s="21">
        <v>45912</v>
      </c>
      <c r="E238" s="46">
        <v>44.334809999999997</v>
      </c>
      <c r="F238" s="62">
        <v>8</v>
      </c>
      <c r="G238" s="66"/>
      <c r="H238" s="71"/>
      <c r="I238" s="53"/>
      <c r="J238" s="9"/>
      <c r="K238" s="9"/>
      <c r="L238" s="9"/>
      <c r="M238" s="9"/>
    </row>
    <row r="239" spans="2:13" s="5" customFormat="1" ht="19.5" customHeight="1" x14ac:dyDescent="0.2">
      <c r="B239" s="19" t="s">
        <v>91</v>
      </c>
      <c r="C239" s="31" t="s">
        <v>48</v>
      </c>
      <c r="D239" s="21">
        <v>45912</v>
      </c>
      <c r="E239" s="46">
        <v>313.82448999999997</v>
      </c>
      <c r="F239" s="67">
        <v>219</v>
      </c>
      <c r="G239" s="51"/>
      <c r="H239" s="75"/>
      <c r="I239" s="53"/>
      <c r="J239" s="9"/>
      <c r="K239" s="9"/>
      <c r="L239" s="9"/>
      <c r="M239" s="9"/>
    </row>
    <row r="240" spans="2:13" s="5" customFormat="1" ht="19.5" customHeight="1" x14ac:dyDescent="0.2">
      <c r="B240" s="19" t="s">
        <v>92</v>
      </c>
      <c r="C240" s="31" t="s">
        <v>48</v>
      </c>
      <c r="D240" s="21">
        <v>45912</v>
      </c>
      <c r="E240" s="46">
        <v>20.5077</v>
      </c>
      <c r="F240" s="61" t="s">
        <v>42</v>
      </c>
      <c r="G240" s="51"/>
      <c r="H240" s="71"/>
      <c r="I240" s="53"/>
      <c r="J240" s="9"/>
      <c r="K240" s="9"/>
      <c r="L240" s="9"/>
      <c r="M240" s="9"/>
    </row>
    <row r="241" spans="2:13" s="5" customFormat="1" ht="19.5" customHeight="1" x14ac:dyDescent="0.2">
      <c r="B241" s="19" t="s">
        <v>46</v>
      </c>
      <c r="C241" s="31" t="s">
        <v>59</v>
      </c>
      <c r="D241" s="21">
        <v>45912</v>
      </c>
      <c r="E241" s="55">
        <v>0.35938999999999999</v>
      </c>
      <c r="F241" s="62">
        <v>6</v>
      </c>
      <c r="G241" s="51"/>
      <c r="H241" s="73"/>
      <c r="I241" s="53"/>
      <c r="J241" s="9"/>
      <c r="K241" s="9"/>
      <c r="L241" s="9"/>
      <c r="M241" s="9"/>
    </row>
    <row r="242" spans="2:13" s="5" customFormat="1" ht="19.5" customHeight="1" x14ac:dyDescent="0.2">
      <c r="B242" s="19" t="s">
        <v>71</v>
      </c>
      <c r="C242" s="31" t="s">
        <v>48</v>
      </c>
      <c r="D242" s="21">
        <v>45925</v>
      </c>
      <c r="E242" s="55">
        <v>0.876</v>
      </c>
      <c r="F242" s="62" t="s">
        <v>42</v>
      </c>
      <c r="G242" s="66"/>
      <c r="H242" s="71"/>
      <c r="I242" s="53"/>
      <c r="J242" s="9"/>
      <c r="K242" s="9"/>
      <c r="L242" s="9"/>
      <c r="M242" s="9"/>
    </row>
    <row r="243" spans="2:13" s="5" customFormat="1" ht="19.5" customHeight="1" x14ac:dyDescent="0.2">
      <c r="B243" s="19" t="s">
        <v>72</v>
      </c>
      <c r="C243" s="31" t="s">
        <v>48</v>
      </c>
      <c r="D243" s="21">
        <v>45925</v>
      </c>
      <c r="E243" s="46">
        <v>6.2714999999999996</v>
      </c>
      <c r="F243" s="61" t="s">
        <v>42</v>
      </c>
      <c r="G243" s="51"/>
      <c r="H243" s="75"/>
      <c r="I243" s="53"/>
      <c r="J243" s="9"/>
      <c r="K243" s="9"/>
      <c r="L243" s="9"/>
      <c r="M243" s="9"/>
    </row>
    <row r="244" spans="2:13" s="5" customFormat="1" ht="19.5" customHeight="1" x14ac:dyDescent="0.2">
      <c r="B244" s="19" t="s">
        <v>28</v>
      </c>
      <c r="C244" s="31" t="s">
        <v>59</v>
      </c>
      <c r="D244" s="21">
        <v>45912</v>
      </c>
      <c r="E244" s="46">
        <v>30.746590000000001</v>
      </c>
      <c r="F244" s="61">
        <v>46</v>
      </c>
      <c r="G244" s="51"/>
      <c r="H244" s="71"/>
      <c r="I244" s="53"/>
      <c r="J244" s="9"/>
      <c r="K244" s="9"/>
      <c r="L244" s="9"/>
      <c r="M244" s="9"/>
    </row>
    <row r="245" spans="2:13" s="5" customFormat="1" ht="19.5" customHeight="1" x14ac:dyDescent="0.2">
      <c r="B245" s="19" t="s">
        <v>47</v>
      </c>
      <c r="C245" s="31" t="s">
        <v>59</v>
      </c>
      <c r="D245" s="21">
        <v>45912</v>
      </c>
      <c r="E245" s="46">
        <v>17.867990000000002</v>
      </c>
      <c r="F245" s="62" t="s">
        <v>42</v>
      </c>
      <c r="G245" s="51"/>
      <c r="H245" s="73"/>
      <c r="I245" s="53"/>
      <c r="J245" s="9"/>
      <c r="K245" s="9"/>
      <c r="L245" s="9"/>
      <c r="M245" s="9"/>
    </row>
    <row r="246" spans="2:13" s="5" customFormat="1" ht="19.5" customHeight="1" x14ac:dyDescent="0.2">
      <c r="B246" s="19" t="s">
        <v>68</v>
      </c>
      <c r="C246" s="31" t="s">
        <v>59</v>
      </c>
      <c r="D246" s="21">
        <v>45912</v>
      </c>
      <c r="E246" s="46">
        <v>35.582509999999999</v>
      </c>
      <c r="F246" s="62">
        <v>12</v>
      </c>
      <c r="G246" s="66"/>
      <c r="H246" s="71"/>
      <c r="I246" s="53"/>
      <c r="J246" s="9"/>
      <c r="K246" s="9"/>
      <c r="L246" s="9"/>
      <c r="M246" s="9"/>
    </row>
    <row r="247" spans="2:13" s="5" customFormat="1" ht="19.5" customHeight="1" x14ac:dyDescent="0.2">
      <c r="B247" s="33" t="s">
        <v>117</v>
      </c>
      <c r="C247" s="34"/>
      <c r="D247" s="34"/>
      <c r="E247" s="35">
        <f>SUM(E219:E246)</f>
        <v>1766.32124</v>
      </c>
      <c r="F247" s="36"/>
      <c r="G247" s="69"/>
      <c r="H247" s="53"/>
      <c r="I247" s="53"/>
      <c r="J247" s="9"/>
      <c r="K247" s="9"/>
      <c r="L247" s="9"/>
      <c r="M247" s="9"/>
    </row>
    <row r="248" spans="2:13" s="5" customFormat="1" ht="19.5" customHeight="1" x14ac:dyDescent="0.2">
      <c r="B248" s="40" t="s">
        <v>64</v>
      </c>
      <c r="C248" s="41"/>
      <c r="D248" s="41"/>
      <c r="E248" s="42">
        <f>+E64+E81+E104+E128+E152+E185+E214+E217+E247</f>
        <v>194265.99072</v>
      </c>
      <c r="F248" s="43"/>
      <c r="G248" s="51"/>
      <c r="H248" s="52"/>
      <c r="I248" s="53"/>
      <c r="J248" s="9"/>
      <c r="K248" s="9"/>
      <c r="L248" s="9"/>
      <c r="M248" s="9"/>
    </row>
    <row r="249" spans="2:13" s="5" customFormat="1" ht="19.5" customHeight="1" x14ac:dyDescent="0.2">
      <c r="B249" s="37" t="s">
        <v>14</v>
      </c>
      <c r="C249" s="38"/>
      <c r="D249" s="38"/>
      <c r="E249" s="44">
        <f>+E50+E248</f>
        <v>999893.45185000007</v>
      </c>
      <c r="F249" s="39"/>
      <c r="G249"/>
      <c r="H249" s="9"/>
      <c r="I249" s="9"/>
      <c r="J249" s="9"/>
      <c r="K249" s="9"/>
      <c r="L249" s="9"/>
      <c r="M249" s="9"/>
    </row>
    <row r="250" spans="2:13" x14ac:dyDescent="0.2">
      <c r="B250"/>
      <c r="C250"/>
      <c r="D250"/>
      <c r="E250"/>
      <c r="F250"/>
    </row>
    <row r="251" spans="2:13" x14ac:dyDescent="0.2">
      <c r="B251"/>
      <c r="C251"/>
      <c r="D251"/>
      <c r="E251"/>
      <c r="F251"/>
    </row>
    <row r="252" spans="2:13" x14ac:dyDescent="0.2">
      <c r="B252"/>
      <c r="C252"/>
      <c r="D252"/>
      <c r="E252"/>
      <c r="F252"/>
    </row>
    <row r="253" spans="2:13" x14ac:dyDescent="0.2">
      <c r="B253"/>
      <c r="C253"/>
      <c r="D253"/>
      <c r="E253"/>
      <c r="F253"/>
    </row>
    <row r="254" spans="2:13" x14ac:dyDescent="0.2">
      <c r="B254"/>
      <c r="C254"/>
      <c r="D254"/>
      <c r="E254"/>
      <c r="F254"/>
    </row>
    <row r="255" spans="2:13" x14ac:dyDescent="0.2">
      <c r="B255"/>
      <c r="C255"/>
      <c r="D255"/>
      <c r="E255"/>
      <c r="F255"/>
    </row>
    <row r="256" spans="2:13" x14ac:dyDescent="0.2">
      <c r="B256"/>
      <c r="C256"/>
      <c r="D256"/>
      <c r="E256"/>
      <c r="F256"/>
    </row>
    <row r="257" spans="1:6" x14ac:dyDescent="0.2">
      <c r="B257"/>
      <c r="C257"/>
      <c r="D257"/>
      <c r="E257"/>
      <c r="F257"/>
    </row>
    <row r="258" spans="1:6" x14ac:dyDescent="0.2">
      <c r="B258"/>
      <c r="C258"/>
      <c r="D258"/>
      <c r="E258"/>
      <c r="F258"/>
    </row>
    <row r="259" spans="1:6" x14ac:dyDescent="0.2">
      <c r="B259"/>
      <c r="C259"/>
      <c r="D259"/>
      <c r="E259"/>
      <c r="F259"/>
    </row>
    <row r="260" spans="1:6" x14ac:dyDescent="0.2">
      <c r="B260"/>
      <c r="C260"/>
      <c r="D260"/>
      <c r="E260"/>
      <c r="F260"/>
    </row>
    <row r="261" spans="1:6" x14ac:dyDescent="0.2">
      <c r="A261" s="6"/>
      <c r="B261"/>
      <c r="C261"/>
      <c r="D261"/>
      <c r="E261"/>
      <c r="F261"/>
    </row>
    <row r="262" spans="1:6" x14ac:dyDescent="0.2">
      <c r="B262"/>
      <c r="C262"/>
      <c r="D262"/>
      <c r="E262"/>
      <c r="F262"/>
    </row>
    <row r="263" spans="1:6" x14ac:dyDescent="0.2">
      <c r="B263"/>
      <c r="C263"/>
      <c r="D263"/>
      <c r="E263"/>
      <c r="F263"/>
    </row>
    <row r="264" spans="1:6" x14ac:dyDescent="0.2">
      <c r="B264"/>
      <c r="C264"/>
      <c r="D264"/>
      <c r="E264"/>
      <c r="F264"/>
    </row>
    <row r="265" spans="1:6" x14ac:dyDescent="0.2">
      <c r="B265"/>
      <c r="C265"/>
      <c r="D265"/>
      <c r="E265"/>
      <c r="F265"/>
    </row>
    <row r="266" spans="1:6" x14ac:dyDescent="0.2">
      <c r="B266"/>
      <c r="C266"/>
      <c r="D266"/>
      <c r="E266"/>
      <c r="F266"/>
    </row>
    <row r="267" spans="1:6" x14ac:dyDescent="0.2">
      <c r="B267"/>
      <c r="C267"/>
      <c r="D267"/>
      <c r="E267"/>
      <c r="F267"/>
    </row>
    <row r="268" spans="1:6" x14ac:dyDescent="0.2">
      <c r="B268"/>
      <c r="C268"/>
      <c r="D268"/>
      <c r="E268"/>
      <c r="F268"/>
    </row>
    <row r="269" spans="1:6" x14ac:dyDescent="0.2">
      <c r="B269"/>
      <c r="C269"/>
      <c r="D269"/>
      <c r="E269"/>
      <c r="F269"/>
    </row>
    <row r="270" spans="1:6" x14ac:dyDescent="0.2">
      <c r="B270"/>
      <c r="C270"/>
      <c r="D270"/>
      <c r="E270"/>
      <c r="F270"/>
    </row>
    <row r="271" spans="1:6" x14ac:dyDescent="0.2">
      <c r="B271"/>
      <c r="C271"/>
      <c r="D271"/>
      <c r="E271"/>
      <c r="F271"/>
    </row>
    <row r="272" spans="1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  <row r="631" spans="2:6" x14ac:dyDescent="0.2">
      <c r="B631"/>
      <c r="C631"/>
      <c r="D631"/>
      <c r="E631"/>
      <c r="F631"/>
    </row>
    <row r="632" spans="2:6" x14ac:dyDescent="0.2">
      <c r="B632"/>
      <c r="C632"/>
      <c r="D632"/>
      <c r="E632"/>
      <c r="F632"/>
    </row>
    <row r="633" spans="2:6" x14ac:dyDescent="0.2">
      <c r="B633"/>
      <c r="C633"/>
      <c r="D633"/>
      <c r="E633"/>
      <c r="F633"/>
    </row>
    <row r="634" spans="2:6" x14ac:dyDescent="0.2">
      <c r="B634"/>
      <c r="C634"/>
      <c r="D634"/>
      <c r="E634"/>
      <c r="F634"/>
    </row>
    <row r="635" spans="2:6" x14ac:dyDescent="0.2">
      <c r="B635"/>
      <c r="C635"/>
      <c r="D635"/>
      <c r="E635"/>
      <c r="F635"/>
    </row>
    <row r="636" spans="2:6" x14ac:dyDescent="0.2">
      <c r="B636"/>
      <c r="C636"/>
      <c r="D636"/>
      <c r="E636"/>
      <c r="F636"/>
    </row>
    <row r="637" spans="2:6" x14ac:dyDescent="0.2">
      <c r="B637"/>
      <c r="C637"/>
      <c r="D637"/>
      <c r="E637"/>
      <c r="F637"/>
    </row>
    <row r="638" spans="2:6" x14ac:dyDescent="0.2">
      <c r="B638"/>
      <c r="C638"/>
      <c r="D638"/>
      <c r="E638"/>
      <c r="F638"/>
    </row>
    <row r="639" spans="2:6" x14ac:dyDescent="0.2">
      <c r="B639"/>
      <c r="C639"/>
      <c r="D639"/>
      <c r="E639"/>
      <c r="F639"/>
    </row>
    <row r="640" spans="2:6" x14ac:dyDescent="0.2">
      <c r="B640"/>
      <c r="C640"/>
      <c r="D640"/>
      <c r="E640"/>
      <c r="F640"/>
    </row>
    <row r="641" spans="2:6" x14ac:dyDescent="0.2">
      <c r="B641"/>
      <c r="C641"/>
      <c r="D641"/>
      <c r="E641"/>
      <c r="F641"/>
    </row>
    <row r="642" spans="2:6" x14ac:dyDescent="0.2">
      <c r="B642"/>
      <c r="C642"/>
      <c r="D642"/>
      <c r="E642"/>
      <c r="F642"/>
    </row>
    <row r="643" spans="2:6" x14ac:dyDescent="0.2">
      <c r="B643"/>
      <c r="C643"/>
      <c r="D643"/>
      <c r="E643"/>
      <c r="F643"/>
    </row>
    <row r="644" spans="2:6" x14ac:dyDescent="0.2">
      <c r="B644"/>
      <c r="C644"/>
      <c r="D644"/>
      <c r="E644"/>
      <c r="F644"/>
    </row>
    <row r="645" spans="2:6" x14ac:dyDescent="0.2">
      <c r="B645"/>
      <c r="C645"/>
      <c r="D645"/>
      <c r="E645"/>
      <c r="F645"/>
    </row>
    <row r="646" spans="2:6" x14ac:dyDescent="0.2">
      <c r="B646"/>
      <c r="C646"/>
      <c r="D646"/>
      <c r="E646"/>
      <c r="F646"/>
    </row>
    <row r="647" spans="2:6" x14ac:dyDescent="0.2">
      <c r="B647"/>
      <c r="C647"/>
      <c r="D647"/>
      <c r="E647"/>
      <c r="F647"/>
    </row>
    <row r="648" spans="2:6" x14ac:dyDescent="0.2">
      <c r="B648"/>
      <c r="C648"/>
      <c r="D648"/>
      <c r="E648"/>
      <c r="F648"/>
    </row>
    <row r="649" spans="2:6" x14ac:dyDescent="0.2">
      <c r="B649"/>
      <c r="C649"/>
      <c r="D649"/>
      <c r="E649"/>
      <c r="F649"/>
    </row>
    <row r="650" spans="2:6" x14ac:dyDescent="0.2">
      <c r="B650"/>
      <c r="C650"/>
      <c r="D650"/>
      <c r="E650"/>
      <c r="F650"/>
    </row>
    <row r="651" spans="2:6" x14ac:dyDescent="0.2">
      <c r="B651"/>
      <c r="C651"/>
      <c r="D651"/>
      <c r="E651"/>
      <c r="F651"/>
    </row>
    <row r="652" spans="2:6" x14ac:dyDescent="0.2">
      <c r="B652"/>
      <c r="C652"/>
      <c r="D652"/>
      <c r="E652"/>
      <c r="F652"/>
    </row>
    <row r="653" spans="2:6" x14ac:dyDescent="0.2">
      <c r="B653"/>
      <c r="C653"/>
      <c r="D653"/>
      <c r="E653"/>
      <c r="F653"/>
    </row>
    <row r="654" spans="2:6" x14ac:dyDescent="0.2">
      <c r="B654"/>
      <c r="C654"/>
      <c r="D654"/>
      <c r="E654"/>
      <c r="F654"/>
    </row>
    <row r="655" spans="2:6" x14ac:dyDescent="0.2">
      <c r="B655"/>
      <c r="C655"/>
      <c r="D655"/>
      <c r="E655"/>
      <c r="F655"/>
    </row>
    <row r="656" spans="2:6" x14ac:dyDescent="0.2">
      <c r="B656"/>
      <c r="C656"/>
      <c r="D656"/>
      <c r="E656"/>
      <c r="F656"/>
    </row>
    <row r="657" spans="2:6" x14ac:dyDescent="0.2">
      <c r="B657"/>
      <c r="C657"/>
      <c r="D657"/>
      <c r="E657"/>
      <c r="F657"/>
    </row>
    <row r="658" spans="2:6" x14ac:dyDescent="0.2">
      <c r="B658"/>
      <c r="C658"/>
      <c r="D658"/>
      <c r="E658"/>
      <c r="F658"/>
    </row>
    <row r="659" spans="2:6" x14ac:dyDescent="0.2">
      <c r="B659"/>
      <c r="C659"/>
      <c r="D659"/>
      <c r="E659"/>
      <c r="F659"/>
    </row>
    <row r="660" spans="2:6" x14ac:dyDescent="0.2">
      <c r="B660"/>
      <c r="C660"/>
      <c r="D660"/>
      <c r="E660"/>
      <c r="F660"/>
    </row>
    <row r="661" spans="2:6" x14ac:dyDescent="0.2">
      <c r="B661"/>
      <c r="C661"/>
      <c r="D661"/>
      <c r="E661"/>
      <c r="F661"/>
    </row>
    <row r="662" spans="2:6" x14ac:dyDescent="0.2">
      <c r="B662"/>
      <c r="C662"/>
      <c r="D662"/>
      <c r="E662"/>
      <c r="F662"/>
    </row>
    <row r="663" spans="2:6" x14ac:dyDescent="0.2">
      <c r="B663"/>
      <c r="C663"/>
      <c r="D663"/>
      <c r="E663"/>
      <c r="F663"/>
    </row>
    <row r="664" spans="2:6" x14ac:dyDescent="0.2">
      <c r="B664"/>
      <c r="C664"/>
      <c r="D664"/>
      <c r="E664"/>
      <c r="F664"/>
    </row>
    <row r="665" spans="2:6" x14ac:dyDescent="0.2">
      <c r="B665"/>
      <c r="C665"/>
      <c r="D665"/>
      <c r="E665"/>
      <c r="F665"/>
    </row>
    <row r="666" spans="2:6" x14ac:dyDescent="0.2">
      <c r="B666"/>
      <c r="C666"/>
      <c r="D666"/>
      <c r="E666"/>
      <c r="F666"/>
    </row>
    <row r="667" spans="2:6" x14ac:dyDescent="0.2">
      <c r="B667"/>
      <c r="C667"/>
      <c r="D667"/>
      <c r="E667"/>
      <c r="F667"/>
    </row>
    <row r="668" spans="2:6" x14ac:dyDescent="0.2">
      <c r="B668"/>
      <c r="C668"/>
      <c r="D668"/>
      <c r="E668"/>
      <c r="F668"/>
    </row>
    <row r="669" spans="2:6" x14ac:dyDescent="0.2">
      <c r="B669"/>
      <c r="C669"/>
      <c r="D669"/>
      <c r="E669"/>
      <c r="F669"/>
    </row>
    <row r="670" spans="2:6" x14ac:dyDescent="0.2">
      <c r="B670"/>
      <c r="C670"/>
      <c r="D670"/>
      <c r="E670"/>
      <c r="F670"/>
    </row>
    <row r="671" spans="2:6" x14ac:dyDescent="0.2">
      <c r="B671"/>
      <c r="C671"/>
      <c r="D671"/>
      <c r="E671"/>
      <c r="F671"/>
    </row>
    <row r="672" spans="2:6" x14ac:dyDescent="0.2">
      <c r="B672"/>
      <c r="C672"/>
      <c r="D672"/>
      <c r="E672"/>
      <c r="F672"/>
    </row>
    <row r="673" spans="2:6" x14ac:dyDescent="0.2">
      <c r="B673"/>
      <c r="C673"/>
      <c r="D673"/>
      <c r="E673"/>
      <c r="F673"/>
    </row>
    <row r="674" spans="2:6" x14ac:dyDescent="0.2">
      <c r="B674"/>
      <c r="C674"/>
      <c r="D674"/>
      <c r="E674"/>
      <c r="F674"/>
    </row>
    <row r="675" spans="2:6" x14ac:dyDescent="0.2">
      <c r="B675"/>
      <c r="C675"/>
      <c r="D675"/>
      <c r="E675"/>
      <c r="F675"/>
    </row>
    <row r="676" spans="2:6" x14ac:dyDescent="0.2">
      <c r="B676"/>
      <c r="C676"/>
      <c r="D676"/>
      <c r="E676"/>
      <c r="F676"/>
    </row>
    <row r="677" spans="2:6" x14ac:dyDescent="0.2">
      <c r="B677"/>
      <c r="C677"/>
      <c r="D677"/>
      <c r="E677"/>
      <c r="F677"/>
    </row>
    <row r="678" spans="2:6" x14ac:dyDescent="0.2">
      <c r="B678"/>
      <c r="C678"/>
      <c r="D678"/>
      <c r="E678"/>
      <c r="F678"/>
    </row>
    <row r="679" spans="2:6" x14ac:dyDescent="0.2">
      <c r="B679"/>
      <c r="C679"/>
      <c r="D679"/>
      <c r="E679"/>
      <c r="F679"/>
    </row>
    <row r="680" spans="2:6" x14ac:dyDescent="0.2">
      <c r="B680"/>
      <c r="C680"/>
      <c r="D680"/>
      <c r="E680"/>
      <c r="F680"/>
    </row>
    <row r="681" spans="2:6" x14ac:dyDescent="0.2">
      <c r="B681"/>
      <c r="C681"/>
      <c r="D681"/>
      <c r="E681"/>
      <c r="F681"/>
    </row>
    <row r="682" spans="2:6" x14ac:dyDescent="0.2">
      <c r="B682"/>
      <c r="C682"/>
      <c r="D682"/>
      <c r="E682"/>
      <c r="F682"/>
    </row>
    <row r="683" spans="2:6" x14ac:dyDescent="0.2">
      <c r="B683"/>
      <c r="C683"/>
      <c r="D683"/>
      <c r="E683"/>
      <c r="F683"/>
    </row>
    <row r="684" spans="2:6" x14ac:dyDescent="0.2">
      <c r="B684"/>
      <c r="C684"/>
      <c r="D684"/>
      <c r="E684"/>
      <c r="F684"/>
    </row>
    <row r="685" spans="2:6" x14ac:dyDescent="0.2">
      <c r="B685"/>
      <c r="C685"/>
      <c r="D685"/>
      <c r="E685"/>
      <c r="F685"/>
    </row>
    <row r="686" spans="2:6" x14ac:dyDescent="0.2">
      <c r="B686"/>
      <c r="C686"/>
      <c r="D686"/>
      <c r="E686"/>
      <c r="F686"/>
    </row>
    <row r="687" spans="2:6" x14ac:dyDescent="0.2">
      <c r="B687"/>
      <c r="C687"/>
      <c r="D687"/>
      <c r="E687"/>
      <c r="F687"/>
    </row>
    <row r="688" spans="2:6" x14ac:dyDescent="0.2">
      <c r="B688"/>
      <c r="C688"/>
      <c r="D688"/>
      <c r="E688"/>
      <c r="F688"/>
    </row>
    <row r="689" spans="2:6" x14ac:dyDescent="0.2">
      <c r="B689"/>
      <c r="C689"/>
      <c r="D689"/>
      <c r="E689"/>
      <c r="F689"/>
    </row>
    <row r="690" spans="2:6" x14ac:dyDescent="0.2">
      <c r="B690"/>
      <c r="C690"/>
      <c r="D690"/>
      <c r="E690"/>
      <c r="F690"/>
    </row>
    <row r="691" spans="2:6" x14ac:dyDescent="0.2">
      <c r="B691"/>
      <c r="C691"/>
      <c r="D691"/>
      <c r="E691"/>
      <c r="F691"/>
    </row>
    <row r="692" spans="2:6" x14ac:dyDescent="0.2">
      <c r="B692"/>
      <c r="C692"/>
      <c r="D692"/>
      <c r="E692"/>
      <c r="F692"/>
    </row>
    <row r="693" spans="2:6" x14ac:dyDescent="0.2">
      <c r="B693"/>
      <c r="C693"/>
      <c r="D693"/>
      <c r="E693"/>
      <c r="F693"/>
    </row>
    <row r="694" spans="2:6" x14ac:dyDescent="0.2">
      <c r="B694"/>
      <c r="C694"/>
      <c r="D694"/>
      <c r="E694"/>
      <c r="F694"/>
    </row>
    <row r="695" spans="2:6" x14ac:dyDescent="0.2">
      <c r="B695"/>
      <c r="C695"/>
      <c r="D695"/>
      <c r="E695"/>
      <c r="F695"/>
    </row>
    <row r="696" spans="2:6" x14ac:dyDescent="0.2">
      <c r="B696"/>
      <c r="C696"/>
      <c r="D696"/>
      <c r="E696"/>
      <c r="F696"/>
    </row>
    <row r="697" spans="2:6" x14ac:dyDescent="0.2">
      <c r="B697"/>
      <c r="C697"/>
      <c r="D697"/>
      <c r="E697"/>
      <c r="F697"/>
    </row>
    <row r="698" spans="2:6" x14ac:dyDescent="0.2">
      <c r="B698"/>
      <c r="C698"/>
      <c r="D698"/>
      <c r="E698"/>
      <c r="F698"/>
    </row>
    <row r="699" spans="2:6" x14ac:dyDescent="0.2">
      <c r="B699"/>
      <c r="C699"/>
      <c r="D699"/>
      <c r="E699"/>
      <c r="F699"/>
    </row>
    <row r="700" spans="2:6" x14ac:dyDescent="0.2">
      <c r="B700"/>
      <c r="C700"/>
      <c r="D700"/>
      <c r="E700"/>
      <c r="F700"/>
    </row>
    <row r="701" spans="2:6" x14ac:dyDescent="0.2">
      <c r="B701"/>
      <c r="C701"/>
      <c r="D701"/>
      <c r="E701"/>
      <c r="F701"/>
    </row>
    <row r="702" spans="2:6" x14ac:dyDescent="0.2">
      <c r="B702"/>
      <c r="C702"/>
      <c r="D702"/>
      <c r="E702"/>
      <c r="F702"/>
    </row>
    <row r="703" spans="2:6" x14ac:dyDescent="0.2">
      <c r="B703"/>
      <c r="C703"/>
      <c r="D703"/>
      <c r="E703"/>
      <c r="F703"/>
    </row>
    <row r="704" spans="2:6" x14ac:dyDescent="0.2">
      <c r="B704"/>
      <c r="C704"/>
      <c r="D704"/>
      <c r="E704"/>
      <c r="F704"/>
    </row>
    <row r="705" spans="2:6" x14ac:dyDescent="0.2">
      <c r="B705"/>
      <c r="C705"/>
      <c r="D705"/>
      <c r="E705"/>
      <c r="F705"/>
    </row>
    <row r="706" spans="2:6" x14ac:dyDescent="0.2">
      <c r="B706"/>
      <c r="C706"/>
      <c r="D706"/>
      <c r="E706"/>
      <c r="F706"/>
    </row>
    <row r="707" spans="2:6" x14ac:dyDescent="0.2">
      <c r="B707"/>
      <c r="C707"/>
      <c r="D707"/>
      <c r="E707"/>
      <c r="F707"/>
    </row>
    <row r="708" spans="2:6" x14ac:dyDescent="0.2">
      <c r="B708"/>
      <c r="C708"/>
      <c r="D708"/>
      <c r="E708"/>
      <c r="F708"/>
    </row>
    <row r="709" spans="2:6" x14ac:dyDescent="0.2">
      <c r="B709"/>
      <c r="C709"/>
      <c r="D709"/>
      <c r="E709"/>
      <c r="F709"/>
    </row>
    <row r="710" spans="2:6" x14ac:dyDescent="0.2">
      <c r="B710"/>
      <c r="C710"/>
      <c r="D710"/>
      <c r="E710"/>
      <c r="F710"/>
    </row>
    <row r="711" spans="2:6" x14ac:dyDescent="0.2">
      <c r="B711"/>
      <c r="C711"/>
      <c r="D711"/>
      <c r="E711"/>
      <c r="F711"/>
    </row>
    <row r="712" spans="2:6" x14ac:dyDescent="0.2">
      <c r="B712"/>
      <c r="C712"/>
      <c r="D712"/>
      <c r="E712"/>
      <c r="F712"/>
    </row>
    <row r="713" spans="2:6" x14ac:dyDescent="0.2">
      <c r="B713"/>
      <c r="C713"/>
      <c r="D713"/>
      <c r="E713"/>
      <c r="F713"/>
    </row>
    <row r="714" spans="2:6" x14ac:dyDescent="0.2">
      <c r="B714"/>
      <c r="C714"/>
      <c r="D714"/>
      <c r="E714"/>
      <c r="F714"/>
    </row>
    <row r="715" spans="2:6" x14ac:dyDescent="0.2">
      <c r="B715"/>
      <c r="C715"/>
      <c r="D715"/>
      <c r="E715"/>
      <c r="F715"/>
    </row>
    <row r="716" spans="2:6" x14ac:dyDescent="0.2">
      <c r="B716"/>
      <c r="C716"/>
      <c r="D716"/>
      <c r="E716"/>
      <c r="F716"/>
    </row>
    <row r="717" spans="2:6" x14ac:dyDescent="0.2">
      <c r="B717"/>
      <c r="C717"/>
      <c r="D717"/>
      <c r="E717"/>
      <c r="F717"/>
    </row>
    <row r="718" spans="2:6" x14ac:dyDescent="0.2">
      <c r="B718"/>
      <c r="C718"/>
      <c r="D718"/>
      <c r="E718"/>
      <c r="F718"/>
    </row>
    <row r="719" spans="2:6" x14ac:dyDescent="0.2">
      <c r="B719"/>
      <c r="C719"/>
      <c r="D719"/>
      <c r="E719"/>
      <c r="F719"/>
    </row>
    <row r="720" spans="2:6" x14ac:dyDescent="0.2">
      <c r="B720"/>
      <c r="C720"/>
      <c r="D720"/>
      <c r="E720"/>
      <c r="F720"/>
    </row>
    <row r="721" spans="2:6" x14ac:dyDescent="0.2">
      <c r="B721"/>
      <c r="C721"/>
      <c r="D721"/>
      <c r="E721"/>
      <c r="F721"/>
    </row>
    <row r="722" spans="2:6" x14ac:dyDescent="0.2">
      <c r="B722"/>
      <c r="C722"/>
      <c r="D722"/>
      <c r="E722"/>
      <c r="F722"/>
    </row>
    <row r="723" spans="2:6" x14ac:dyDescent="0.2">
      <c r="B723"/>
      <c r="C723"/>
      <c r="D723"/>
      <c r="E723"/>
      <c r="F723"/>
    </row>
    <row r="724" spans="2:6" x14ac:dyDescent="0.2">
      <c r="B724"/>
      <c r="C724"/>
      <c r="D724"/>
      <c r="E724"/>
      <c r="F724"/>
    </row>
    <row r="725" spans="2:6" x14ac:dyDescent="0.2">
      <c r="B725"/>
      <c r="C725"/>
      <c r="D725"/>
      <c r="E725"/>
      <c r="F725"/>
    </row>
    <row r="726" spans="2:6" x14ac:dyDescent="0.2">
      <c r="B726"/>
      <c r="C726"/>
      <c r="D726"/>
      <c r="E726"/>
      <c r="F726"/>
    </row>
    <row r="727" spans="2:6" x14ac:dyDescent="0.2">
      <c r="B727"/>
      <c r="C727"/>
      <c r="D727"/>
      <c r="E727"/>
      <c r="F727"/>
    </row>
    <row r="728" spans="2:6" x14ac:dyDescent="0.2">
      <c r="B728"/>
      <c r="C728"/>
      <c r="D728"/>
      <c r="E728"/>
      <c r="F728"/>
    </row>
    <row r="729" spans="2:6" x14ac:dyDescent="0.2">
      <c r="B729"/>
      <c r="C729"/>
      <c r="D729"/>
      <c r="E729"/>
      <c r="F729"/>
    </row>
    <row r="730" spans="2:6" x14ac:dyDescent="0.2">
      <c r="B730"/>
      <c r="C730"/>
      <c r="D730"/>
      <c r="E730"/>
      <c r="F730"/>
    </row>
    <row r="731" spans="2:6" x14ac:dyDescent="0.2">
      <c r="B731"/>
      <c r="C731"/>
      <c r="D731"/>
      <c r="E731"/>
      <c r="F731"/>
    </row>
    <row r="732" spans="2:6" x14ac:dyDescent="0.2">
      <c r="B732"/>
      <c r="C732"/>
      <c r="D732"/>
      <c r="E732"/>
      <c r="F732"/>
    </row>
    <row r="733" spans="2:6" x14ac:dyDescent="0.2">
      <c r="B733"/>
      <c r="C733"/>
      <c r="D733"/>
      <c r="E733"/>
      <c r="F733"/>
    </row>
    <row r="734" spans="2:6" x14ac:dyDescent="0.2">
      <c r="B734"/>
      <c r="C734"/>
      <c r="D734"/>
      <c r="E734"/>
      <c r="F734"/>
    </row>
    <row r="735" spans="2:6" x14ac:dyDescent="0.2">
      <c r="B735"/>
      <c r="C735"/>
      <c r="D735"/>
      <c r="E735"/>
      <c r="F735"/>
    </row>
    <row r="736" spans="2:6" x14ac:dyDescent="0.2">
      <c r="B736"/>
      <c r="C736"/>
      <c r="D736"/>
      <c r="E736"/>
      <c r="F736"/>
    </row>
    <row r="737" spans="2:6" x14ac:dyDescent="0.2">
      <c r="B737"/>
      <c r="C737"/>
      <c r="D737"/>
      <c r="E737"/>
      <c r="F737"/>
    </row>
    <row r="738" spans="2:6" x14ac:dyDescent="0.2">
      <c r="B738"/>
      <c r="C738"/>
      <c r="D738"/>
      <c r="E738"/>
      <c r="F738"/>
    </row>
    <row r="739" spans="2:6" x14ac:dyDescent="0.2">
      <c r="B739"/>
      <c r="C739"/>
      <c r="D739"/>
      <c r="E739"/>
      <c r="F739"/>
    </row>
    <row r="740" spans="2:6" x14ac:dyDescent="0.2">
      <c r="B740"/>
      <c r="C740"/>
      <c r="D740"/>
      <c r="E740"/>
      <c r="F740"/>
    </row>
    <row r="741" spans="2:6" x14ac:dyDescent="0.2">
      <c r="B741"/>
      <c r="C741"/>
      <c r="D741"/>
      <c r="E741"/>
      <c r="F741"/>
    </row>
    <row r="742" spans="2:6" x14ac:dyDescent="0.2">
      <c r="B742"/>
      <c r="C742"/>
      <c r="D742"/>
      <c r="E742"/>
      <c r="F742"/>
    </row>
    <row r="743" spans="2:6" x14ac:dyDescent="0.2">
      <c r="B743"/>
      <c r="C743"/>
      <c r="D743"/>
      <c r="E743"/>
      <c r="F743"/>
    </row>
    <row r="744" spans="2:6" x14ac:dyDescent="0.2">
      <c r="B744"/>
      <c r="C744"/>
      <c r="D744"/>
      <c r="E744"/>
      <c r="F744"/>
    </row>
    <row r="745" spans="2:6" x14ac:dyDescent="0.2">
      <c r="B745"/>
      <c r="C745"/>
    </row>
    <row r="746" spans="2:6" x14ac:dyDescent="0.2">
      <c r="B746"/>
      <c r="C746"/>
    </row>
    <row r="747" spans="2:6" x14ac:dyDescent="0.2">
      <c r="B747"/>
      <c r="C747"/>
    </row>
    <row r="748" spans="2:6" x14ac:dyDescent="0.2">
      <c r="B748"/>
      <c r="C748"/>
    </row>
    <row r="749" spans="2:6" x14ac:dyDescent="0.2">
      <c r="B749"/>
      <c r="C749"/>
    </row>
    <row r="750" spans="2:6" x14ac:dyDescent="0.2">
      <c r="B750"/>
      <c r="C750"/>
    </row>
    <row r="751" spans="2:6" x14ac:dyDescent="0.2">
      <c r="B751"/>
      <c r="C751"/>
    </row>
    <row r="752" spans="2:6" x14ac:dyDescent="0.2">
      <c r="B752"/>
      <c r="C752"/>
    </row>
    <row r="753" spans="2:3" x14ac:dyDescent="0.2">
      <c r="B753"/>
      <c r="C753"/>
    </row>
    <row r="754" spans="2:3" x14ac:dyDescent="0.2">
      <c r="B754"/>
      <c r="C754"/>
    </row>
    <row r="755" spans="2:3" x14ac:dyDescent="0.2">
      <c r="B755"/>
      <c r="C755"/>
    </row>
    <row r="756" spans="2:3" x14ac:dyDescent="0.2">
      <c r="B756"/>
      <c r="C756"/>
    </row>
    <row r="757" spans="2:3" x14ac:dyDescent="0.2">
      <c r="B757"/>
      <c r="C757"/>
    </row>
    <row r="758" spans="2:3" x14ac:dyDescent="0.2">
      <c r="B758"/>
      <c r="C758"/>
    </row>
    <row r="759" spans="2:3" x14ac:dyDescent="0.2">
      <c r="B759"/>
      <c r="C759"/>
    </row>
    <row r="760" spans="2:3" x14ac:dyDescent="0.2">
      <c r="B760"/>
      <c r="C760"/>
    </row>
  </sheetData>
  <conditionalFormatting sqref="B18:D18">
    <cfRule type="expression" dxfId="42" priority="338">
      <formula>AND($E18="(em branco)",TODAY()&gt;$D18)</formula>
    </cfRule>
  </conditionalFormatting>
  <conditionalFormatting sqref="B31:D31">
    <cfRule type="expression" dxfId="41" priority="44">
      <formula>AND($E31="(em branco)",TODAY()&gt;$D31)</formula>
    </cfRule>
  </conditionalFormatting>
  <conditionalFormatting sqref="B49:D49">
    <cfRule type="expression" dxfId="40" priority="41">
      <formula>AND($E49="(em branco)",TODAY()&gt;$D49)</formula>
    </cfRule>
  </conditionalFormatting>
  <conditionalFormatting sqref="B64:D64">
    <cfRule type="expression" dxfId="39" priority="37">
      <formula>AND($E64="(em branco)",TODAY()&gt;$D64)</formula>
    </cfRule>
  </conditionalFormatting>
  <conditionalFormatting sqref="B81:D81">
    <cfRule type="expression" dxfId="38" priority="31">
      <formula>AND($E81="(em branco)",TODAY()&gt;$D81)</formula>
    </cfRule>
  </conditionalFormatting>
  <conditionalFormatting sqref="B104:D104">
    <cfRule type="expression" dxfId="37" priority="27">
      <formula>AND($E104="(em branco)",TODAY()&gt;$D104)</formula>
    </cfRule>
  </conditionalFormatting>
  <conditionalFormatting sqref="B128:D128">
    <cfRule type="expression" dxfId="36" priority="23">
      <formula>AND($E128="(em branco)",TODAY()&gt;$D128)</formula>
    </cfRule>
  </conditionalFormatting>
  <conditionalFormatting sqref="B152:D152">
    <cfRule type="expression" dxfId="35" priority="19">
      <formula>AND($E152="(em branco)",TODAY()&gt;$D152)</formula>
    </cfRule>
  </conditionalFormatting>
  <conditionalFormatting sqref="B185:D185">
    <cfRule type="expression" dxfId="34" priority="15">
      <formula>AND($E185="(em branco)",TODAY()&gt;$D185)</formula>
    </cfRule>
  </conditionalFormatting>
  <conditionalFormatting sqref="B214:D214">
    <cfRule type="expression" dxfId="33" priority="10">
      <formula>AND($E214="(em branco)",TODAY()&gt;$D214)</formula>
    </cfRule>
  </conditionalFormatting>
  <conditionalFormatting sqref="B217:D217">
    <cfRule type="expression" dxfId="32" priority="6">
      <formula>AND($E217="(em branco)",TODAY()&gt;$D217)</formula>
    </cfRule>
  </conditionalFormatting>
  <conditionalFormatting sqref="B247:D247">
    <cfRule type="expression" dxfId="31" priority="3">
      <formula>AND($E247="(em branco)",TODAY()&gt;$D247)</formula>
    </cfRule>
  </conditionalFormatting>
  <conditionalFormatting sqref="F4">
    <cfRule type="expression" dxfId="30" priority="477">
      <formula>AND(ISBLANK($F4)=FALSE(),$F4&lt;=3)</formula>
    </cfRule>
  </conditionalFormatting>
  <conditionalFormatting sqref="F6:F342">
    <cfRule type="expression" dxfId="29" priority="17">
      <formula>AND(ISBLANK($F6)=FALSE(),$F6&lt;=3)</formula>
    </cfRule>
  </conditionalFormatting>
  <conditionalFormatting sqref="F18">
    <cfRule type="expression" dxfId="28" priority="337">
      <formula>AND(ISBLANK($G18)=FALSE(),$G18&lt;=3)</formula>
    </cfRule>
  </conditionalFormatting>
  <conditionalFormatting sqref="F31">
    <cfRule type="expression" dxfId="27" priority="43">
      <formula>AND(ISBLANK($G31)=FALSE(),$G31&lt;=3)</formula>
    </cfRule>
  </conditionalFormatting>
  <conditionalFormatting sqref="F49">
    <cfRule type="expression" dxfId="26" priority="40">
      <formula>AND(ISBLANK($G49)=FALSE(),$G49&lt;=3)</formula>
    </cfRule>
  </conditionalFormatting>
  <conditionalFormatting sqref="F50">
    <cfRule type="expression" dxfId="25" priority="479">
      <formula>AND(ISBLANK(#REF!)=FALSE(),#REF!&lt;=3)</formula>
    </cfRule>
  </conditionalFormatting>
  <conditionalFormatting sqref="F52">
    <cfRule type="expression" dxfId="24" priority="38">
      <formula>AND(ISBLANK(#REF!)=FALSE(),#REF!&lt;=3)</formula>
    </cfRule>
  </conditionalFormatting>
  <conditionalFormatting sqref="F64">
    <cfRule type="expression" dxfId="23" priority="36">
      <formula>AND(ISBLANK($G64)=FALSE(),$G64&lt;=3)</formula>
    </cfRule>
  </conditionalFormatting>
  <conditionalFormatting sqref="F65">
    <cfRule type="expression" dxfId="22" priority="32">
      <formula>AND(ISBLANK(#REF!)=FALSE(),#REF!&lt;=3)</formula>
    </cfRule>
  </conditionalFormatting>
  <conditionalFormatting sqref="F81">
    <cfRule type="expression" dxfId="21" priority="30">
      <formula>AND(ISBLANK($G81)=FALSE(),$G81&lt;=3)</formula>
    </cfRule>
  </conditionalFormatting>
  <conditionalFormatting sqref="F82">
    <cfRule type="expression" dxfId="20" priority="28">
      <formula>AND(ISBLANK(#REF!)=FALSE(),#REF!&lt;=3)</formula>
    </cfRule>
  </conditionalFormatting>
  <conditionalFormatting sqref="F104">
    <cfRule type="expression" dxfId="19" priority="26">
      <formula>AND(ISBLANK($G104)=FALSE(),$G104&lt;=3)</formula>
    </cfRule>
  </conditionalFormatting>
  <conditionalFormatting sqref="F105">
    <cfRule type="expression" dxfId="18" priority="24">
      <formula>AND(ISBLANK(#REF!)=FALSE(),#REF!&lt;=3)</formula>
    </cfRule>
  </conditionalFormatting>
  <conditionalFormatting sqref="F128">
    <cfRule type="expression" dxfId="17" priority="22">
      <formula>AND(ISBLANK($G128)=FALSE(),$G128&lt;=3)</formula>
    </cfRule>
  </conditionalFormatting>
  <conditionalFormatting sqref="F129">
    <cfRule type="expression" dxfId="16" priority="20">
      <formula>AND(ISBLANK(#REF!)=FALSE(),#REF!&lt;=3)</formula>
    </cfRule>
  </conditionalFormatting>
  <conditionalFormatting sqref="F152">
    <cfRule type="expression" dxfId="15" priority="18">
      <formula>AND(ISBLANK($G152)=FALSE(),$G152&lt;=3)</formula>
    </cfRule>
  </conditionalFormatting>
  <conditionalFormatting sqref="F153">
    <cfRule type="expression" dxfId="14" priority="16">
      <formula>AND(ISBLANK(#REF!)=FALSE(),#REF!&lt;=3)</formula>
    </cfRule>
  </conditionalFormatting>
  <conditionalFormatting sqref="F185">
    <cfRule type="expression" dxfId="13" priority="14">
      <formula>AND(ISBLANK($G185)=FALSE(),$G185&lt;=3)</formula>
    </cfRule>
  </conditionalFormatting>
  <conditionalFormatting sqref="F186">
    <cfRule type="expression" dxfId="12" priority="11">
      <formula>AND(ISBLANK(#REF!)=FALSE(),#REF!&lt;=3)</formula>
    </cfRule>
  </conditionalFormatting>
  <conditionalFormatting sqref="F214">
    <cfRule type="expression" dxfId="11" priority="9">
      <formula>AND(ISBLANK($G214)=FALSE(),$G214&lt;=3)</formula>
    </cfRule>
  </conditionalFormatting>
  <conditionalFormatting sqref="F215">
    <cfRule type="expression" dxfId="10" priority="7">
      <formula>AND(ISBLANK(#REF!)=FALSE(),#REF!&lt;=3)</formula>
    </cfRule>
  </conditionalFormatting>
  <conditionalFormatting sqref="F217">
    <cfRule type="expression" dxfId="9" priority="5">
      <formula>AND(ISBLANK($G217)=FALSE(),$G217&lt;=3)</formula>
    </cfRule>
  </conditionalFormatting>
  <conditionalFormatting sqref="F218">
    <cfRule type="expression" dxfId="8" priority="4">
      <formula>AND(ISBLANK(#REF!)=FALSE(),#REF!&lt;=3)</formula>
    </cfRule>
  </conditionalFormatting>
  <conditionalFormatting sqref="F247">
    <cfRule type="expression" dxfId="7" priority="2">
      <formula>AND(ISBLANK($G247)=FALSE(),$G247&lt;=3)</formula>
    </cfRule>
  </conditionalFormatting>
  <conditionalFormatting sqref="F248">
    <cfRule type="expression" dxfId="6" priority="34">
      <formula>AND(ISBLANK(#REF!)=FALSE(),#REF!&lt;=3)</formula>
    </cfRule>
  </conditionalFormatting>
  <conditionalFormatting sqref="G181">
    <cfRule type="expression" dxfId="5" priority="13">
      <formula>AND(ISBLANK($F181)=FALSE(),$F181&lt;=3)</formula>
    </cfRule>
  </conditionalFormatting>
  <printOptions horizontalCentered="1"/>
  <pageMargins left="0.31496062992125984" right="0.31496062992125984" top="0.6692913385826772" bottom="0.19685039370078741" header="0.19685039370078741" footer="0"/>
  <pageSetup paperSize="9" scale="78" orientation="portrait" r:id="rId1"/>
  <headerFooter>
    <oddHeader>&amp;L&amp;G</oddHeader>
    <oddFooter>&amp;R&amp;P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T630"/>
  <sheetViews>
    <sheetView showGridLines="0" zoomScaleNormal="100" workbookViewId="0">
      <pane ySplit="3" topLeftCell="A120" activePane="bottomLeft" state="frozen"/>
      <selection pane="bottomLeft" activeCell="F116" sqref="F116"/>
    </sheetView>
  </sheetViews>
  <sheetFormatPr defaultRowHeight="12.75" x14ac:dyDescent="0.2"/>
  <cols>
    <col min="1" max="1" width="1.42578125" style="5" customWidth="1"/>
    <col min="2" max="2" width="70.28515625" style="5" customWidth="1"/>
    <col min="3" max="3" width="18.140625" style="5" customWidth="1"/>
    <col min="4" max="4" width="14.42578125" style="5" customWidth="1"/>
    <col min="5" max="5" width="12.140625" style="5" customWidth="1"/>
    <col min="6" max="6" width="10.85546875" style="5" customWidth="1"/>
    <col min="7" max="7" width="11.85546875" bestFit="1" customWidth="1"/>
    <col min="8" max="8" width="10.85546875" bestFit="1" customWidth="1"/>
  </cols>
  <sheetData>
    <row r="1" spans="2:202" s="1" customFormat="1" ht="21.75" customHeight="1" x14ac:dyDescent="0.2">
      <c r="B1" s="23" t="s">
        <v>6</v>
      </c>
      <c r="C1" s="23"/>
      <c r="D1" s="24"/>
      <c r="E1" s="24"/>
      <c r="F1" s="24" t="s">
        <v>13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B2" s="25"/>
      <c r="C2" s="26"/>
      <c r="D2" s="27"/>
      <c r="E2" s="27"/>
      <c r="F2" s="27"/>
      <c r="G2"/>
      <c r="H2"/>
      <c r="I2"/>
      <c r="J2"/>
      <c r="K2"/>
      <c r="L2" s="7"/>
    </row>
    <row r="3" spans="2:202" s="8" customFormat="1" ht="22.5" x14ac:dyDescent="0.2">
      <c r="B3" s="28" t="s">
        <v>1</v>
      </c>
      <c r="C3" s="29" t="s">
        <v>2</v>
      </c>
      <c r="D3" s="29" t="s">
        <v>3</v>
      </c>
      <c r="E3" s="30" t="s">
        <v>4</v>
      </c>
      <c r="F3" s="30" t="s">
        <v>7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37">
        <v>2024</v>
      </c>
      <c r="C4" s="38"/>
      <c r="D4" s="38"/>
      <c r="E4" s="38"/>
      <c r="F4" s="39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8</v>
      </c>
      <c r="C5" s="16"/>
      <c r="D5" s="16"/>
      <c r="E5" s="16"/>
      <c r="F5" s="32"/>
      <c r="G5"/>
      <c r="H5" s="9"/>
      <c r="I5" s="9"/>
      <c r="J5" s="9"/>
      <c r="K5" s="9"/>
      <c r="L5" s="9"/>
      <c r="M5" s="9"/>
    </row>
    <row r="6" spans="2:202" s="5" customFormat="1" ht="24.75" customHeight="1" x14ac:dyDescent="0.2">
      <c r="B6" s="19" t="s">
        <v>29</v>
      </c>
      <c r="C6" s="22" t="s">
        <v>25</v>
      </c>
      <c r="D6" s="21">
        <v>45590</v>
      </c>
      <c r="E6" s="46">
        <v>18.89171</v>
      </c>
      <c r="F6" s="18">
        <v>14</v>
      </c>
      <c r="G6"/>
      <c r="H6" s="9"/>
      <c r="I6" s="9"/>
      <c r="J6" s="9"/>
      <c r="K6" s="9"/>
      <c r="L6" s="9"/>
      <c r="M6" s="9"/>
    </row>
    <row r="7" spans="2:202" s="5" customFormat="1" ht="24.75" customHeight="1" x14ac:dyDescent="0.2">
      <c r="B7" s="19" t="s">
        <v>30</v>
      </c>
      <c r="C7" s="22" t="s">
        <v>25</v>
      </c>
      <c r="D7" s="21">
        <v>45590</v>
      </c>
      <c r="E7" s="46">
        <v>121.6142</v>
      </c>
      <c r="F7" s="18">
        <v>13</v>
      </c>
      <c r="G7"/>
      <c r="H7" s="9"/>
      <c r="I7" s="9"/>
      <c r="J7" s="9"/>
      <c r="K7" s="9"/>
      <c r="L7" s="9"/>
      <c r="M7" s="9"/>
    </row>
    <row r="8" spans="2:202" s="5" customFormat="1" ht="22.5" customHeight="1" x14ac:dyDescent="0.2">
      <c r="B8" s="19" t="s">
        <v>31</v>
      </c>
      <c r="C8" s="22" t="s">
        <v>25</v>
      </c>
      <c r="D8" s="21">
        <v>45590</v>
      </c>
      <c r="E8" s="46">
        <v>529.21</v>
      </c>
      <c r="F8" s="18">
        <v>53</v>
      </c>
      <c r="G8"/>
      <c r="H8" s="9"/>
      <c r="I8" s="9"/>
      <c r="J8" s="9"/>
      <c r="K8" s="9"/>
      <c r="L8" s="9"/>
      <c r="M8" s="9"/>
    </row>
    <row r="9" spans="2:202" s="5" customFormat="1" ht="22.5" customHeight="1" x14ac:dyDescent="0.2">
      <c r="B9" s="19" t="s">
        <v>38</v>
      </c>
      <c r="C9" s="22" t="s">
        <v>25</v>
      </c>
      <c r="D9" s="21">
        <v>45595</v>
      </c>
      <c r="E9" s="46">
        <v>746.5924</v>
      </c>
      <c r="F9" s="18">
        <v>627</v>
      </c>
      <c r="G9"/>
      <c r="H9" s="9"/>
      <c r="I9" s="9"/>
      <c r="J9" s="9"/>
      <c r="K9" s="9"/>
      <c r="L9" s="9"/>
      <c r="M9" s="9"/>
    </row>
    <row r="10" spans="2:202" s="5" customFormat="1" ht="22.5" customHeight="1" x14ac:dyDescent="0.2">
      <c r="B10" s="19" t="s">
        <v>39</v>
      </c>
      <c r="C10" s="22" t="s">
        <v>25</v>
      </c>
      <c r="D10" s="21">
        <v>45595</v>
      </c>
      <c r="E10" s="46">
        <v>6848.1862899999996</v>
      </c>
      <c r="F10" s="18">
        <v>1396</v>
      </c>
      <c r="G10"/>
      <c r="H10" s="9"/>
      <c r="I10" s="9"/>
      <c r="J10" s="9"/>
      <c r="K10" s="9"/>
      <c r="L10" s="9"/>
      <c r="M10" s="9"/>
    </row>
    <row r="11" spans="2:202" s="5" customFormat="1" ht="22.5" customHeight="1" x14ac:dyDescent="0.2">
      <c r="B11" s="19" t="s">
        <v>40</v>
      </c>
      <c r="C11" s="22" t="s">
        <v>25</v>
      </c>
      <c r="D11" s="21">
        <v>45595</v>
      </c>
      <c r="E11" s="46">
        <v>118.2792</v>
      </c>
      <c r="F11" s="20" t="s">
        <v>42</v>
      </c>
      <c r="G11"/>
      <c r="H11" s="9"/>
      <c r="I11" s="9"/>
      <c r="J11" s="9"/>
      <c r="K11" s="9"/>
      <c r="L11" s="9"/>
      <c r="M11" s="9"/>
    </row>
    <row r="12" spans="2:202" s="5" customFormat="1" ht="22.5" customHeight="1" x14ac:dyDescent="0.2">
      <c r="B12" s="19" t="s">
        <v>41</v>
      </c>
      <c r="C12" s="22" t="s">
        <v>25</v>
      </c>
      <c r="D12" s="21">
        <v>45595</v>
      </c>
      <c r="E12" s="46">
        <v>12699.290429999999</v>
      </c>
      <c r="F12" s="18">
        <v>6799</v>
      </c>
      <c r="G12"/>
      <c r="H12" s="9"/>
      <c r="I12" s="9"/>
      <c r="J12" s="9"/>
      <c r="K12" s="9"/>
      <c r="L12" s="9"/>
      <c r="M12" s="9"/>
    </row>
    <row r="13" spans="2:202" s="5" customFormat="1" ht="22.5" customHeight="1" x14ac:dyDescent="0.2">
      <c r="B13" s="19" t="s">
        <v>32</v>
      </c>
      <c r="C13" s="22" t="s">
        <v>16</v>
      </c>
      <c r="D13" s="21">
        <v>45590</v>
      </c>
      <c r="E13" s="46">
        <v>7274.9796200000001</v>
      </c>
      <c r="F13" s="18">
        <v>1812</v>
      </c>
      <c r="G13"/>
      <c r="H13" s="9"/>
      <c r="I13" s="9"/>
      <c r="J13" s="9"/>
      <c r="K13" s="9"/>
      <c r="L13" s="9"/>
      <c r="M13" s="9"/>
    </row>
    <row r="14" spans="2:202" s="5" customFormat="1" ht="22.5" customHeight="1" x14ac:dyDescent="0.2">
      <c r="B14" s="19" t="s">
        <v>33</v>
      </c>
      <c r="C14" s="22" t="s">
        <v>16</v>
      </c>
      <c r="D14" s="21">
        <v>45590</v>
      </c>
      <c r="E14" s="46">
        <v>5197.6478399999996</v>
      </c>
      <c r="F14" s="18">
        <v>4478</v>
      </c>
      <c r="G14"/>
      <c r="H14" s="9"/>
      <c r="I14" s="9"/>
      <c r="J14" s="9"/>
      <c r="K14" s="9"/>
      <c r="L14" s="9"/>
      <c r="M14" s="9"/>
    </row>
    <row r="15" spans="2:202" s="5" customFormat="1" ht="22.5" customHeight="1" x14ac:dyDescent="0.2">
      <c r="B15" s="19" t="s">
        <v>34</v>
      </c>
      <c r="C15" s="22" t="s">
        <v>16</v>
      </c>
      <c r="D15" s="21">
        <v>45590</v>
      </c>
      <c r="E15" s="46">
        <v>8770.005650000001</v>
      </c>
      <c r="F15" s="18">
        <v>2131</v>
      </c>
      <c r="G15"/>
      <c r="H15" s="9"/>
      <c r="I15" s="9"/>
      <c r="J15" s="9"/>
      <c r="K15" s="9"/>
      <c r="L15" s="9"/>
      <c r="M15" s="9"/>
    </row>
    <row r="16" spans="2:202" s="5" customFormat="1" ht="22.5" customHeight="1" x14ac:dyDescent="0.2">
      <c r="B16" s="19" t="s">
        <v>35</v>
      </c>
      <c r="C16" s="22" t="s">
        <v>16</v>
      </c>
      <c r="D16" s="21">
        <v>45590</v>
      </c>
      <c r="E16" s="46">
        <v>16116.99841</v>
      </c>
      <c r="F16" s="18">
        <v>2148</v>
      </c>
      <c r="G16"/>
      <c r="H16" s="9"/>
      <c r="I16" s="9"/>
      <c r="J16" s="9"/>
      <c r="K16" s="9"/>
      <c r="L16" s="9"/>
      <c r="M16" s="9"/>
    </row>
    <row r="17" spans="2:13" s="5" customFormat="1" ht="22.5" customHeight="1" x14ac:dyDescent="0.2">
      <c r="B17" s="19" t="s">
        <v>36</v>
      </c>
      <c r="C17" s="22" t="s">
        <v>16</v>
      </c>
      <c r="D17" s="21">
        <v>45590</v>
      </c>
      <c r="E17" s="46">
        <v>47.957000000000001</v>
      </c>
      <c r="F17" s="18">
        <v>136</v>
      </c>
      <c r="G17"/>
      <c r="H17" s="9"/>
      <c r="I17" s="9"/>
      <c r="J17" s="9"/>
      <c r="K17" s="9"/>
      <c r="L17" s="9"/>
      <c r="M17" s="9"/>
    </row>
    <row r="18" spans="2:13" s="5" customFormat="1" ht="22.5" customHeight="1" x14ac:dyDescent="0.2">
      <c r="B18" s="19" t="s">
        <v>37</v>
      </c>
      <c r="C18" s="22" t="s">
        <v>16</v>
      </c>
      <c r="D18" s="21">
        <v>45590</v>
      </c>
      <c r="E18" s="46">
        <v>2226.5418</v>
      </c>
      <c r="F18" s="18">
        <v>201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33" t="s">
        <v>9</v>
      </c>
      <c r="C19" s="34"/>
      <c r="D19" s="34"/>
      <c r="E19" s="35">
        <f>SUM(E6:E18)</f>
        <v>60716.19455</v>
      </c>
      <c r="F19" s="36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10</v>
      </c>
      <c r="C20" s="16"/>
      <c r="D20" s="16"/>
      <c r="E20" s="16"/>
      <c r="F20" s="32"/>
      <c r="G20"/>
      <c r="H20" s="9"/>
      <c r="I20" s="9"/>
      <c r="J20" s="9"/>
      <c r="K20" s="9"/>
      <c r="L20" s="9"/>
      <c r="M20" s="9"/>
    </row>
    <row r="21" spans="2:13" s="5" customFormat="1" ht="22.5" customHeight="1" x14ac:dyDescent="0.2">
      <c r="B21" s="19" t="s">
        <v>49</v>
      </c>
      <c r="C21" s="31" t="s">
        <v>25</v>
      </c>
      <c r="D21" s="21">
        <v>45621</v>
      </c>
      <c r="E21" s="17">
        <v>773.30821000000003</v>
      </c>
      <c r="F21" s="20">
        <v>140</v>
      </c>
      <c r="G21"/>
      <c r="H21" s="9"/>
      <c r="I21" s="9"/>
      <c r="J21" s="9"/>
      <c r="K21" s="9"/>
      <c r="L21" s="9"/>
      <c r="M21" s="9"/>
    </row>
    <row r="22" spans="2:13" s="5" customFormat="1" ht="22.5" customHeight="1" x14ac:dyDescent="0.2">
      <c r="B22" s="19" t="s">
        <v>50</v>
      </c>
      <c r="C22" s="31" t="s">
        <v>25</v>
      </c>
      <c r="D22" s="21">
        <v>45621</v>
      </c>
      <c r="E22" s="17">
        <v>304.5856</v>
      </c>
      <c r="F22" s="20">
        <v>568</v>
      </c>
      <c r="G22"/>
      <c r="H22" s="9"/>
      <c r="I22" s="9"/>
      <c r="J22" s="9"/>
      <c r="K22" s="9"/>
      <c r="L22" s="9"/>
      <c r="M22" s="9"/>
    </row>
    <row r="23" spans="2:13" s="5" customFormat="1" ht="22.5" customHeight="1" x14ac:dyDescent="0.2">
      <c r="B23" s="19" t="s">
        <v>51</v>
      </c>
      <c r="C23" s="31" t="s">
        <v>25</v>
      </c>
      <c r="D23" s="21">
        <v>45621</v>
      </c>
      <c r="E23" s="17">
        <v>56.977199999999996</v>
      </c>
      <c r="F23" s="20">
        <v>122</v>
      </c>
      <c r="G23"/>
      <c r="H23" s="9"/>
      <c r="I23" s="9"/>
      <c r="J23" s="9"/>
      <c r="K23" s="9"/>
      <c r="L23" s="9"/>
      <c r="M23" s="9"/>
    </row>
    <row r="24" spans="2:13" s="5" customFormat="1" ht="22.5" customHeight="1" x14ac:dyDescent="0.2">
      <c r="B24" s="19" t="s">
        <v>32</v>
      </c>
      <c r="C24" s="31" t="s">
        <v>16</v>
      </c>
      <c r="D24" s="21">
        <v>45621</v>
      </c>
      <c r="E24" s="17">
        <v>42.104999999999997</v>
      </c>
      <c r="F24" s="20">
        <v>6</v>
      </c>
      <c r="G24"/>
      <c r="H24" s="9"/>
      <c r="I24" s="9"/>
      <c r="J24" s="9"/>
      <c r="K24" s="9"/>
      <c r="L24" s="9"/>
      <c r="M24" s="9"/>
    </row>
    <row r="25" spans="2:13" s="5" customFormat="1" ht="22.5" customHeight="1" x14ac:dyDescent="0.2">
      <c r="B25" s="19" t="s">
        <v>33</v>
      </c>
      <c r="C25" s="31" t="s">
        <v>16</v>
      </c>
      <c r="D25" s="21">
        <v>45621</v>
      </c>
      <c r="E25" s="17">
        <v>4.1020000000000003</v>
      </c>
      <c r="F25" s="20">
        <v>4</v>
      </c>
      <c r="G25"/>
      <c r="H25" s="9"/>
      <c r="I25" s="9"/>
      <c r="J25" s="9"/>
      <c r="K25" s="9"/>
      <c r="L25" s="9"/>
      <c r="M25" s="9"/>
    </row>
    <row r="26" spans="2:13" s="5" customFormat="1" ht="22.5" customHeight="1" x14ac:dyDescent="0.2">
      <c r="B26" s="19" t="s">
        <v>34</v>
      </c>
      <c r="C26" s="31" t="s">
        <v>16</v>
      </c>
      <c r="D26" s="21">
        <v>45621</v>
      </c>
      <c r="E26" s="17">
        <v>7.6124999999999998</v>
      </c>
      <c r="F26" s="20" t="s">
        <v>42</v>
      </c>
      <c r="G26"/>
      <c r="H26" s="9"/>
      <c r="I26" s="9"/>
      <c r="J26" s="9"/>
      <c r="K26" s="9"/>
      <c r="L26" s="9"/>
      <c r="M26" s="9"/>
    </row>
    <row r="27" spans="2:13" s="5" customFormat="1" ht="22.5" customHeight="1" x14ac:dyDescent="0.2">
      <c r="B27" s="19" t="s">
        <v>52</v>
      </c>
      <c r="C27" s="31" t="s">
        <v>16</v>
      </c>
      <c r="D27" s="21">
        <v>45621</v>
      </c>
      <c r="E27" s="17">
        <v>135.82561999999999</v>
      </c>
      <c r="F27" s="20">
        <v>315</v>
      </c>
      <c r="G27"/>
      <c r="H27" s="9"/>
      <c r="I27" s="9"/>
      <c r="J27" s="9"/>
      <c r="K27" s="9"/>
      <c r="L27" s="9"/>
      <c r="M27" s="9"/>
    </row>
    <row r="28" spans="2:13" s="5" customFormat="1" ht="22.5" customHeight="1" x14ac:dyDescent="0.2">
      <c r="B28" s="19" t="s">
        <v>35</v>
      </c>
      <c r="C28" s="31" t="s">
        <v>16</v>
      </c>
      <c r="D28" s="21">
        <v>45621</v>
      </c>
      <c r="E28" s="17">
        <v>16.679950000000002</v>
      </c>
      <c r="F28" s="20" t="s">
        <v>42</v>
      </c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3" t="s">
        <v>11</v>
      </c>
      <c r="C29" s="34"/>
      <c r="D29" s="34"/>
      <c r="E29" s="35">
        <f>SUM(E21:E28)</f>
        <v>1341.1960800000002</v>
      </c>
      <c r="F29" s="36"/>
      <c r="G29"/>
      <c r="H29" s="9"/>
      <c r="I29" s="9"/>
      <c r="J29" s="9"/>
      <c r="K29" s="9"/>
      <c r="L29" s="9"/>
      <c r="M29" s="9"/>
    </row>
    <row r="30" spans="2:13" s="5" customFormat="1" ht="12.75" customHeight="1" x14ac:dyDescent="0.2">
      <c r="B30" s="15" t="s">
        <v>53</v>
      </c>
      <c r="C30" s="16"/>
      <c r="D30" s="16"/>
      <c r="E30" s="16"/>
      <c r="F30" s="32"/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48" t="s">
        <v>32</v>
      </c>
      <c r="C31" s="49" t="s">
        <v>59</v>
      </c>
      <c r="D31" s="50">
        <v>45649</v>
      </c>
      <c r="E31" s="46">
        <v>3145.8781600000002</v>
      </c>
      <c r="F31" s="18">
        <v>1816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48" t="s">
        <v>33</v>
      </c>
      <c r="C32" s="49" t="s">
        <v>59</v>
      </c>
      <c r="D32" s="50">
        <v>45649</v>
      </c>
      <c r="E32" s="46">
        <v>2206.6183599999999</v>
      </c>
      <c r="F32" s="18">
        <v>4478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48" t="s">
        <v>34</v>
      </c>
      <c r="C33" s="49" t="s">
        <v>59</v>
      </c>
      <c r="D33" s="50">
        <v>45649</v>
      </c>
      <c r="E33" s="46">
        <v>3796.2639399999998</v>
      </c>
      <c r="F33" s="18">
        <v>2137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48" t="s">
        <v>35</v>
      </c>
      <c r="C34" s="49" t="s">
        <v>59</v>
      </c>
      <c r="D34" s="50">
        <v>45649</v>
      </c>
      <c r="E34" s="46">
        <v>6916.86276</v>
      </c>
      <c r="F34" s="18">
        <v>2153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48" t="s">
        <v>61</v>
      </c>
      <c r="C35" s="49" t="s">
        <v>48</v>
      </c>
      <c r="D35" s="50">
        <v>45649</v>
      </c>
      <c r="E35" s="17">
        <v>6872.2712000000001</v>
      </c>
      <c r="F35" s="18">
        <v>2934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3" t="s">
        <v>54</v>
      </c>
      <c r="C36" s="34"/>
      <c r="D36" s="34"/>
      <c r="E36" s="35">
        <f>SUM(E31:E35)</f>
        <v>22937.894420000001</v>
      </c>
      <c r="F36" s="36"/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40" t="s">
        <v>12</v>
      </c>
      <c r="C37" s="41"/>
      <c r="D37" s="41"/>
      <c r="E37" s="42">
        <f>+E19+E29+E36</f>
        <v>84995.285050000006</v>
      </c>
      <c r="F37" s="43"/>
      <c r="G37"/>
      <c r="H37" s="47"/>
      <c r="I37" s="9"/>
      <c r="J37" s="9"/>
      <c r="K37" s="9"/>
      <c r="L37" s="9"/>
      <c r="M37" s="9"/>
    </row>
    <row r="38" spans="2:13" s="5" customFormat="1" ht="15" x14ac:dyDescent="0.2">
      <c r="B38" s="37">
        <v>2025</v>
      </c>
      <c r="C38" s="38"/>
      <c r="D38" s="38"/>
      <c r="E38" s="38"/>
      <c r="F38" s="39"/>
      <c r="G38"/>
      <c r="H38" s="9"/>
      <c r="I38" s="9"/>
      <c r="J38" s="9"/>
      <c r="K38" s="9"/>
      <c r="L38" s="9"/>
      <c r="M38" s="9"/>
    </row>
    <row r="39" spans="2:13" s="5" customFormat="1" ht="12.75" customHeight="1" x14ac:dyDescent="0.2">
      <c r="B39" s="15" t="s">
        <v>62</v>
      </c>
      <c r="C39" s="16"/>
      <c r="D39" s="16"/>
      <c r="E39" s="16"/>
      <c r="F39" s="32"/>
      <c r="G39"/>
      <c r="H39" s="9"/>
      <c r="I39" s="9"/>
      <c r="J39" s="9"/>
      <c r="K39" s="9"/>
      <c r="L39" s="9"/>
      <c r="M39" s="9"/>
    </row>
    <row r="40" spans="2:13" s="5" customFormat="1" ht="21.75" customHeight="1" x14ac:dyDescent="0.2">
      <c r="B40" s="19" t="s">
        <v>61</v>
      </c>
      <c r="C40" s="31" t="s">
        <v>48</v>
      </c>
      <c r="D40" s="21">
        <v>45681</v>
      </c>
      <c r="E40" s="17">
        <v>297.2432</v>
      </c>
      <c r="F40" s="20">
        <v>92</v>
      </c>
      <c r="G40"/>
      <c r="H40" s="9"/>
      <c r="I40" s="9"/>
      <c r="J40" s="9"/>
      <c r="K40" s="9"/>
      <c r="L40" s="9"/>
      <c r="M40" s="9"/>
    </row>
    <row r="41" spans="2:13" s="5" customFormat="1" ht="21.75" customHeight="1" x14ac:dyDescent="0.2">
      <c r="B41" s="19" t="s">
        <v>65</v>
      </c>
      <c r="C41" s="31" t="s">
        <v>48</v>
      </c>
      <c r="D41" s="21">
        <v>45681</v>
      </c>
      <c r="E41" s="17">
        <v>30.75</v>
      </c>
      <c r="F41" s="20" t="s">
        <v>42</v>
      </c>
      <c r="G41"/>
      <c r="H41" s="9"/>
      <c r="I41" s="9"/>
      <c r="J41" s="9"/>
      <c r="K41" s="9"/>
      <c r="L41" s="9"/>
      <c r="M41" s="9"/>
    </row>
    <row r="42" spans="2:13" s="5" customFormat="1" ht="21.75" customHeight="1" x14ac:dyDescent="0.2">
      <c r="B42" s="19" t="s">
        <v>66</v>
      </c>
      <c r="C42" s="31" t="s">
        <v>48</v>
      </c>
      <c r="D42" s="21">
        <v>45681</v>
      </c>
      <c r="E42" s="17">
        <v>599.69709</v>
      </c>
      <c r="F42" s="20">
        <v>108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3" t="s">
        <v>63</v>
      </c>
      <c r="C43" s="34"/>
      <c r="D43" s="34"/>
      <c r="E43" s="35">
        <f>SUM(E40:E42)</f>
        <v>927.69029</v>
      </c>
      <c r="F43" s="36"/>
      <c r="G43"/>
      <c r="H43" s="9"/>
      <c r="I43" s="9"/>
      <c r="J43" s="9"/>
      <c r="K43" s="9"/>
      <c r="L43" s="9"/>
      <c r="M43" s="9"/>
    </row>
    <row r="44" spans="2:13" s="5" customFormat="1" ht="12.75" customHeight="1" x14ac:dyDescent="0.2">
      <c r="B44" s="15" t="s">
        <v>69</v>
      </c>
      <c r="C44" s="16"/>
      <c r="D44" s="16"/>
      <c r="E44" s="16"/>
      <c r="F44" s="32"/>
      <c r="G44"/>
      <c r="H44" s="9"/>
      <c r="I44" s="9"/>
      <c r="J44" s="9"/>
      <c r="K44" s="9"/>
      <c r="L44" s="9"/>
      <c r="M44" s="9"/>
    </row>
    <row r="45" spans="2:13" s="5" customFormat="1" ht="21.75" customHeight="1" x14ac:dyDescent="0.2">
      <c r="B45" s="19" t="s">
        <v>32</v>
      </c>
      <c r="C45" s="31" t="s">
        <v>59</v>
      </c>
      <c r="D45" s="21">
        <v>45702</v>
      </c>
      <c r="E45" s="17">
        <v>1.6830000000000001</v>
      </c>
      <c r="F45" s="20" t="s">
        <v>42</v>
      </c>
      <c r="G45"/>
      <c r="H45" s="9"/>
      <c r="I45" s="9"/>
      <c r="J45" s="9"/>
      <c r="K45" s="9"/>
      <c r="L45" s="9"/>
      <c r="M45" s="9"/>
    </row>
    <row r="46" spans="2:13" s="5" customFormat="1" ht="21.75" customHeight="1" x14ac:dyDescent="0.2">
      <c r="B46" s="19" t="s">
        <v>33</v>
      </c>
      <c r="C46" s="31" t="s">
        <v>59</v>
      </c>
      <c r="D46" s="21">
        <v>45702</v>
      </c>
      <c r="E46" s="54">
        <v>0.26400000000000001</v>
      </c>
      <c r="F46" s="20" t="s">
        <v>42</v>
      </c>
      <c r="G46"/>
      <c r="H46" s="9"/>
      <c r="I46" s="9"/>
      <c r="J46" s="9"/>
      <c r="K46" s="9"/>
      <c r="L46" s="9"/>
      <c r="M46" s="9"/>
    </row>
    <row r="47" spans="2:13" s="5" customFormat="1" ht="21.75" customHeight="1" x14ac:dyDescent="0.2">
      <c r="B47" s="19" t="s">
        <v>73</v>
      </c>
      <c r="C47" s="31" t="s">
        <v>48</v>
      </c>
      <c r="D47" s="21">
        <v>45713</v>
      </c>
      <c r="E47" s="17">
        <v>226.10321999999999</v>
      </c>
      <c r="F47" s="20">
        <v>219</v>
      </c>
      <c r="G47"/>
      <c r="H47" s="9"/>
      <c r="I47" s="9"/>
      <c r="J47" s="9"/>
      <c r="K47" s="9"/>
      <c r="L47" s="9"/>
      <c r="M47" s="9"/>
    </row>
    <row r="48" spans="2:13" s="5" customFormat="1" ht="19.5" customHeight="1" x14ac:dyDescent="0.2">
      <c r="B48" s="33" t="s">
        <v>70</v>
      </c>
      <c r="C48" s="34"/>
      <c r="D48" s="34"/>
      <c r="E48" s="35">
        <f>SUM(E45:E47)</f>
        <v>228.05022</v>
      </c>
      <c r="F48" s="36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74</v>
      </c>
      <c r="C49" s="16"/>
      <c r="D49" s="16"/>
      <c r="E49" s="16"/>
      <c r="F49" s="32"/>
      <c r="G49"/>
      <c r="H49" s="9"/>
      <c r="I49" s="9"/>
      <c r="J49" s="9"/>
      <c r="K49" s="9"/>
      <c r="L49" s="9"/>
      <c r="M49" s="9"/>
    </row>
    <row r="50" spans="2:13" s="5" customFormat="1" ht="21.75" customHeight="1" x14ac:dyDescent="0.2">
      <c r="B50" s="19" t="s">
        <v>76</v>
      </c>
      <c r="C50" s="31" t="s">
        <v>48</v>
      </c>
      <c r="D50" s="21">
        <v>45744</v>
      </c>
      <c r="E50" s="17">
        <v>333.44400000000002</v>
      </c>
      <c r="F50" s="20">
        <v>144</v>
      </c>
      <c r="G50"/>
      <c r="H50" s="9"/>
      <c r="I50" s="9"/>
      <c r="J50" s="9"/>
      <c r="K50" s="9"/>
      <c r="L50" s="9"/>
      <c r="M50" s="9"/>
    </row>
    <row r="51" spans="2:13" s="5" customFormat="1" ht="21.75" customHeight="1" x14ac:dyDescent="0.2">
      <c r="B51" s="19" t="s">
        <v>52</v>
      </c>
      <c r="C51" s="31" t="s">
        <v>59</v>
      </c>
      <c r="D51" s="21">
        <v>45741</v>
      </c>
      <c r="E51" s="17">
        <v>58.363980000000005</v>
      </c>
      <c r="F51" s="20">
        <v>316</v>
      </c>
      <c r="G51"/>
      <c r="H51" s="9"/>
      <c r="I51" s="9"/>
      <c r="J51" s="9"/>
      <c r="K51" s="9"/>
      <c r="L51" s="9"/>
      <c r="M51" s="9"/>
    </row>
    <row r="52" spans="2:13" s="5" customFormat="1" ht="21.75" customHeight="1" x14ac:dyDescent="0.2">
      <c r="B52" s="19" t="s">
        <v>36</v>
      </c>
      <c r="C52" s="31" t="s">
        <v>59</v>
      </c>
      <c r="D52" s="21">
        <v>45741</v>
      </c>
      <c r="E52" s="17">
        <v>20.501999999999999</v>
      </c>
      <c r="F52" s="20">
        <v>135</v>
      </c>
      <c r="G52"/>
      <c r="H52" s="9"/>
      <c r="I52" s="9"/>
      <c r="J52" s="9"/>
      <c r="K52" s="9"/>
      <c r="L52" s="9"/>
      <c r="M52" s="9"/>
    </row>
    <row r="53" spans="2:13" s="5" customFormat="1" ht="21.75" customHeight="1" x14ac:dyDescent="0.2">
      <c r="B53" s="19" t="s">
        <v>37</v>
      </c>
      <c r="C53" s="31" t="s">
        <v>59</v>
      </c>
      <c r="D53" s="21">
        <v>45741</v>
      </c>
      <c r="E53" s="17">
        <v>945.17459999999994</v>
      </c>
      <c r="F53" s="20">
        <v>200</v>
      </c>
      <c r="G53"/>
      <c r="H53" s="9"/>
      <c r="I53" s="9"/>
      <c r="J53" s="9"/>
      <c r="K53" s="9"/>
      <c r="L53" s="9"/>
      <c r="M53" s="9"/>
    </row>
    <row r="54" spans="2:13" s="5" customFormat="1" ht="21.75" customHeight="1" x14ac:dyDescent="0.2">
      <c r="B54" s="19" t="s">
        <v>77</v>
      </c>
      <c r="C54" s="31" t="s">
        <v>48</v>
      </c>
      <c r="D54" s="21">
        <v>45741</v>
      </c>
      <c r="E54" s="17">
        <v>33.601699999999994</v>
      </c>
      <c r="F54" s="20">
        <v>19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33" t="s">
        <v>75</v>
      </c>
      <c r="C55" s="34"/>
      <c r="D55" s="34"/>
      <c r="E55" s="35">
        <f>SUM(E50:E54)</f>
        <v>1391.08628</v>
      </c>
      <c r="F55" s="36"/>
      <c r="G55"/>
      <c r="H55" s="9"/>
      <c r="I55" s="9"/>
      <c r="J55" s="9"/>
      <c r="K55" s="9"/>
      <c r="L55" s="9"/>
      <c r="M55" s="9"/>
    </row>
    <row r="56" spans="2:13" s="5" customFormat="1" ht="12.75" customHeight="1" x14ac:dyDescent="0.2">
      <c r="B56" s="15" t="s">
        <v>84</v>
      </c>
      <c r="C56" s="16"/>
      <c r="D56" s="16"/>
      <c r="E56" s="16"/>
      <c r="F56" s="32"/>
      <c r="G56"/>
      <c r="H56" s="9"/>
      <c r="I56" s="9"/>
      <c r="J56" s="9"/>
      <c r="K56" s="9"/>
      <c r="L56" s="9"/>
      <c r="M56" s="9"/>
    </row>
    <row r="57" spans="2:13" s="5" customFormat="1" ht="21.75" customHeight="1" x14ac:dyDescent="0.2">
      <c r="B57" s="19" t="s">
        <v>29</v>
      </c>
      <c r="C57" s="31" t="s">
        <v>59</v>
      </c>
      <c r="D57" s="21">
        <v>45771</v>
      </c>
      <c r="E57" s="17">
        <v>3.3112900000000001</v>
      </c>
      <c r="F57" s="20">
        <v>13</v>
      </c>
      <c r="G57"/>
      <c r="H57" s="9"/>
      <c r="I57" s="9"/>
      <c r="J57" s="9"/>
      <c r="K57" s="9"/>
      <c r="L57" s="9"/>
      <c r="M57" s="9"/>
    </row>
    <row r="58" spans="2:13" s="5" customFormat="1" ht="21.75" customHeight="1" x14ac:dyDescent="0.2">
      <c r="B58" s="19" t="s">
        <v>30</v>
      </c>
      <c r="C58" s="31" t="s">
        <v>59</v>
      </c>
      <c r="D58" s="21">
        <v>45771</v>
      </c>
      <c r="E58" s="17">
        <v>21.461299999999998</v>
      </c>
      <c r="F58" s="20">
        <v>13</v>
      </c>
      <c r="G58"/>
      <c r="H58" s="9"/>
      <c r="I58" s="9"/>
      <c r="J58" s="9"/>
      <c r="K58" s="9"/>
      <c r="L58" s="9"/>
      <c r="M58" s="9"/>
    </row>
    <row r="59" spans="2:13" s="5" customFormat="1" ht="21.75" customHeight="1" x14ac:dyDescent="0.2">
      <c r="B59" s="19" t="s">
        <v>31</v>
      </c>
      <c r="C59" s="31" t="s">
        <v>59</v>
      </c>
      <c r="D59" s="21">
        <v>45771</v>
      </c>
      <c r="E59" s="17">
        <v>93.39</v>
      </c>
      <c r="F59" s="20">
        <v>53</v>
      </c>
      <c r="G59"/>
      <c r="H59" s="9"/>
      <c r="I59" s="9"/>
      <c r="J59" s="9"/>
      <c r="K59" s="9"/>
      <c r="L59" s="9"/>
      <c r="M59" s="9"/>
    </row>
    <row r="60" spans="2:13" s="5" customFormat="1" ht="21.75" customHeight="1" x14ac:dyDescent="0.2">
      <c r="B60" s="19" t="s">
        <v>38</v>
      </c>
      <c r="C60" s="31" t="s">
        <v>59</v>
      </c>
      <c r="D60" s="21">
        <v>45771</v>
      </c>
      <c r="E60" s="17">
        <v>114.364</v>
      </c>
      <c r="F60" s="20">
        <v>609</v>
      </c>
      <c r="G60"/>
      <c r="H60" s="9"/>
      <c r="I60" s="9"/>
      <c r="J60" s="9"/>
      <c r="K60" s="9"/>
      <c r="L60" s="9"/>
      <c r="M60" s="9"/>
    </row>
    <row r="61" spans="2:13" s="5" customFormat="1" ht="21.75" customHeight="1" x14ac:dyDescent="0.2">
      <c r="B61" s="19" t="s">
        <v>39</v>
      </c>
      <c r="C61" s="31" t="s">
        <v>59</v>
      </c>
      <c r="D61" s="21">
        <v>45771</v>
      </c>
      <c r="E61" s="17">
        <v>1189.5147199999999</v>
      </c>
      <c r="F61" s="20">
        <v>1368</v>
      </c>
      <c r="G61"/>
      <c r="H61" s="9"/>
      <c r="I61" s="9"/>
      <c r="J61" s="9"/>
      <c r="K61" s="9"/>
      <c r="L61" s="9"/>
      <c r="M61" s="9"/>
    </row>
    <row r="62" spans="2:13" s="5" customFormat="1" ht="21.75" customHeight="1" x14ac:dyDescent="0.2">
      <c r="B62" s="19" t="s">
        <v>40</v>
      </c>
      <c r="C62" s="31" t="s">
        <v>59</v>
      </c>
      <c r="D62" s="21">
        <v>45771</v>
      </c>
      <c r="E62" s="17">
        <v>20.032799999999998</v>
      </c>
      <c r="F62" s="20" t="s">
        <v>42</v>
      </c>
      <c r="G62"/>
      <c r="H62" s="9"/>
      <c r="I62" s="9"/>
      <c r="J62" s="9"/>
      <c r="K62" s="9"/>
      <c r="L62" s="9"/>
      <c r="M62" s="9"/>
    </row>
    <row r="63" spans="2:13" s="5" customFormat="1" ht="21.75" customHeight="1" x14ac:dyDescent="0.2">
      <c r="B63" s="19" t="s">
        <v>41</v>
      </c>
      <c r="C63" s="31" t="s">
        <v>59</v>
      </c>
      <c r="D63" s="21">
        <v>45771</v>
      </c>
      <c r="E63" s="17">
        <v>2273.0722400000004</v>
      </c>
      <c r="F63" s="20">
        <v>6757</v>
      </c>
      <c r="G63"/>
      <c r="H63" s="9"/>
      <c r="I63" s="9"/>
      <c r="J63" s="9"/>
      <c r="K63" s="9"/>
      <c r="L63" s="9"/>
      <c r="M63" s="9"/>
    </row>
    <row r="64" spans="2:13" s="5" customFormat="1" ht="21.75" customHeight="1" x14ac:dyDescent="0.2">
      <c r="B64" s="19" t="s">
        <v>32</v>
      </c>
      <c r="C64" s="31" t="s">
        <v>59</v>
      </c>
      <c r="D64" s="21">
        <v>45771</v>
      </c>
      <c r="E64" s="17">
        <v>1.8</v>
      </c>
      <c r="F64" s="20" t="s">
        <v>42</v>
      </c>
      <c r="G64"/>
      <c r="H64" s="9"/>
      <c r="I64" s="9"/>
      <c r="J64" s="9"/>
      <c r="K64" s="9"/>
      <c r="L64" s="9"/>
      <c r="M64" s="9"/>
    </row>
    <row r="65" spans="2:13" s="5" customFormat="1" ht="21.75" customHeight="1" x14ac:dyDescent="0.2">
      <c r="B65" s="19" t="s">
        <v>93</v>
      </c>
      <c r="C65" s="31" t="s">
        <v>48</v>
      </c>
      <c r="D65" s="21">
        <v>45771</v>
      </c>
      <c r="E65" s="17">
        <v>2508.9165499999999</v>
      </c>
      <c r="F65" s="20">
        <v>4356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36</v>
      </c>
      <c r="C66" s="31" t="s">
        <v>59</v>
      </c>
      <c r="D66" s="21">
        <v>45771</v>
      </c>
      <c r="E66" s="54">
        <v>0.34</v>
      </c>
      <c r="F66" s="20" t="s">
        <v>42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94</v>
      </c>
      <c r="C67" s="31" t="s">
        <v>48</v>
      </c>
      <c r="D67" s="21">
        <v>45771</v>
      </c>
      <c r="E67" s="17">
        <v>789.42818999999997</v>
      </c>
      <c r="F67" s="20" t="s">
        <v>42</v>
      </c>
      <c r="G67"/>
      <c r="H67" s="9"/>
      <c r="I67" s="9"/>
      <c r="J67" s="9"/>
      <c r="K67" s="9"/>
      <c r="L67" s="9"/>
      <c r="M67" s="9"/>
    </row>
    <row r="68" spans="2:13" s="5" customFormat="1" ht="19.5" customHeight="1" x14ac:dyDescent="0.2">
      <c r="B68" s="33" t="s">
        <v>85</v>
      </c>
      <c r="C68" s="34"/>
      <c r="D68" s="34"/>
      <c r="E68" s="35">
        <f>SUM(E57:E67)</f>
        <v>7015.6310899999999</v>
      </c>
      <c r="F68" s="36"/>
      <c r="G68"/>
      <c r="H68" s="9"/>
      <c r="I68" s="9"/>
      <c r="J68" s="9"/>
      <c r="K68" s="9"/>
      <c r="L68" s="9"/>
      <c r="M68" s="9"/>
    </row>
    <row r="69" spans="2:13" s="5" customFormat="1" ht="12.75" customHeight="1" x14ac:dyDescent="0.2">
      <c r="B69" s="15" t="s">
        <v>95</v>
      </c>
      <c r="C69" s="16"/>
      <c r="D69" s="16"/>
      <c r="E69" s="16"/>
      <c r="F69" s="32"/>
      <c r="G69"/>
      <c r="H69" s="9"/>
      <c r="I69" s="9"/>
      <c r="J69" s="9"/>
      <c r="K69" s="9"/>
      <c r="L69" s="9"/>
      <c r="M69" s="9"/>
    </row>
    <row r="70" spans="2:13" s="5" customFormat="1" ht="21.75" customHeight="1" x14ac:dyDescent="0.2">
      <c r="B70" s="19" t="s">
        <v>49</v>
      </c>
      <c r="C70" s="31" t="s">
        <v>59</v>
      </c>
      <c r="D70" s="21">
        <v>45800</v>
      </c>
      <c r="E70" s="17">
        <v>219.08530999999999</v>
      </c>
      <c r="F70" s="20">
        <v>145</v>
      </c>
      <c r="G70"/>
      <c r="H70"/>
      <c r="I70" s="9"/>
      <c r="J70" s="9"/>
      <c r="K70" s="9"/>
      <c r="L70" s="9"/>
      <c r="M70" s="9"/>
    </row>
    <row r="71" spans="2:13" s="5" customFormat="1" ht="21.75" customHeight="1" x14ac:dyDescent="0.2">
      <c r="B71" s="19" t="s">
        <v>50</v>
      </c>
      <c r="C71" s="31" t="s">
        <v>59</v>
      </c>
      <c r="D71" s="21">
        <v>45800</v>
      </c>
      <c r="E71" s="17">
        <v>53.8352</v>
      </c>
      <c r="F71" s="20">
        <v>555</v>
      </c>
      <c r="G71"/>
      <c r="H71"/>
      <c r="I71" s="9"/>
      <c r="J71" s="9"/>
      <c r="K71" s="9"/>
      <c r="L71" s="9"/>
      <c r="M71" s="9"/>
    </row>
    <row r="72" spans="2:13" s="5" customFormat="1" ht="21.75" customHeight="1" x14ac:dyDescent="0.2">
      <c r="B72" s="19" t="s">
        <v>51</v>
      </c>
      <c r="C72" s="31" t="s">
        <v>59</v>
      </c>
      <c r="D72" s="21">
        <v>45800</v>
      </c>
      <c r="E72" s="17">
        <v>10.197899999999999</v>
      </c>
      <c r="F72" s="20">
        <v>118</v>
      </c>
      <c r="G72"/>
      <c r="H72"/>
      <c r="I72" s="9"/>
      <c r="J72" s="9"/>
      <c r="K72" s="9"/>
      <c r="L72" s="9"/>
      <c r="M72" s="9"/>
    </row>
    <row r="73" spans="2:13" s="5" customFormat="1" ht="21.75" customHeight="1" x14ac:dyDescent="0.2">
      <c r="B73" s="19" t="s">
        <v>41</v>
      </c>
      <c r="C73" s="31" t="s">
        <v>59</v>
      </c>
      <c r="D73" s="21">
        <v>45800</v>
      </c>
      <c r="E73" s="17">
        <v>2.38992</v>
      </c>
      <c r="F73" s="20">
        <v>7</v>
      </c>
      <c r="G73"/>
      <c r="H73"/>
      <c r="I73" s="9"/>
      <c r="J73" s="9"/>
      <c r="K73" s="9"/>
      <c r="L73" s="9"/>
      <c r="M73" s="9"/>
    </row>
    <row r="74" spans="2:13" s="5" customFormat="1" ht="21.75" customHeight="1" x14ac:dyDescent="0.2">
      <c r="B74" s="19" t="s">
        <v>32</v>
      </c>
      <c r="C74" s="31" t="s">
        <v>59</v>
      </c>
      <c r="D74" s="21">
        <v>45784</v>
      </c>
      <c r="E74" s="17">
        <v>40.020000000000003</v>
      </c>
      <c r="F74" s="20" t="s">
        <v>42</v>
      </c>
      <c r="G74"/>
      <c r="H74"/>
      <c r="I74" s="9"/>
      <c r="J74" s="9"/>
      <c r="K74" s="9"/>
      <c r="L74" s="9"/>
      <c r="M74" s="9"/>
    </row>
    <row r="75" spans="2:13" s="5" customFormat="1" ht="21.75" customHeight="1" x14ac:dyDescent="0.2">
      <c r="B75" s="19" t="s">
        <v>32</v>
      </c>
      <c r="C75" s="31" t="s">
        <v>59</v>
      </c>
      <c r="D75" s="21">
        <v>45800</v>
      </c>
      <c r="E75" s="17">
        <v>46.655999999999999</v>
      </c>
      <c r="F75" s="20">
        <v>10</v>
      </c>
      <c r="G75"/>
      <c r="H75"/>
      <c r="I75" s="9"/>
      <c r="J75" s="9"/>
      <c r="K75" s="9"/>
      <c r="L75" s="9"/>
      <c r="M75" s="9"/>
    </row>
    <row r="76" spans="2:13" s="5" customFormat="1" ht="21.75" customHeight="1" x14ac:dyDescent="0.2">
      <c r="B76" s="19" t="s">
        <v>33</v>
      </c>
      <c r="C76" s="31" t="s">
        <v>59</v>
      </c>
      <c r="D76" s="21">
        <v>45800</v>
      </c>
      <c r="E76" s="17">
        <v>27.119</v>
      </c>
      <c r="F76" s="20">
        <v>10</v>
      </c>
      <c r="G76"/>
      <c r="H76"/>
      <c r="I76" s="9"/>
      <c r="J76" s="9"/>
      <c r="K76" s="9"/>
      <c r="L76" s="9"/>
      <c r="M76" s="9"/>
    </row>
    <row r="77" spans="2:13" s="5" customFormat="1" ht="21.75" customHeight="1" x14ac:dyDescent="0.2">
      <c r="B77" s="19" t="s">
        <v>93</v>
      </c>
      <c r="C77" s="31" t="s">
        <v>48</v>
      </c>
      <c r="D77" s="21">
        <v>45800</v>
      </c>
      <c r="E77" s="17">
        <v>1.7758099999999999</v>
      </c>
      <c r="F77" s="20" t="s">
        <v>42</v>
      </c>
      <c r="G77"/>
      <c r="H77"/>
      <c r="I77" s="9"/>
      <c r="J77" s="9"/>
      <c r="K77" s="9"/>
      <c r="L77" s="9"/>
      <c r="M77" s="9"/>
    </row>
    <row r="78" spans="2:13" s="5" customFormat="1" ht="21.75" customHeight="1" x14ac:dyDescent="0.2">
      <c r="B78" s="19" t="s">
        <v>97</v>
      </c>
      <c r="C78" s="31" t="s">
        <v>48</v>
      </c>
      <c r="D78" s="21">
        <v>45784</v>
      </c>
      <c r="E78" s="17">
        <v>5123.0631199999998</v>
      </c>
      <c r="F78" s="20">
        <v>4353</v>
      </c>
      <c r="G78"/>
      <c r="H78"/>
      <c r="I78" s="9"/>
      <c r="J78" s="9"/>
      <c r="K78" s="9"/>
      <c r="L78" s="9"/>
      <c r="M78" s="9"/>
    </row>
    <row r="79" spans="2:13" s="5" customFormat="1" ht="21.75" customHeight="1" x14ac:dyDescent="0.2">
      <c r="B79" s="19" t="s">
        <v>73</v>
      </c>
      <c r="C79" s="31" t="s">
        <v>48</v>
      </c>
      <c r="D79" s="21">
        <v>45800</v>
      </c>
      <c r="E79" s="54">
        <v>0.52</v>
      </c>
      <c r="F79" s="20" t="s">
        <v>42</v>
      </c>
      <c r="G79"/>
      <c r="H79"/>
      <c r="I79" s="9"/>
      <c r="J79" s="9"/>
      <c r="K79" s="9"/>
      <c r="L79" s="9"/>
      <c r="M79" s="9"/>
    </row>
    <row r="80" spans="2:13" s="5" customFormat="1" ht="21.75" customHeight="1" x14ac:dyDescent="0.2">
      <c r="B80" s="19" t="s">
        <v>34</v>
      </c>
      <c r="C80" s="31" t="s">
        <v>59</v>
      </c>
      <c r="D80" s="21">
        <v>45800</v>
      </c>
      <c r="E80" s="17">
        <v>1.3919999999999999</v>
      </c>
      <c r="F80" s="20" t="s">
        <v>42</v>
      </c>
      <c r="G80"/>
      <c r="H80"/>
      <c r="I80" s="9"/>
      <c r="J80" s="9"/>
      <c r="K80" s="9"/>
      <c r="L80" s="9"/>
      <c r="M80" s="9"/>
    </row>
    <row r="81" spans="2:13" s="5" customFormat="1" ht="21.75" customHeight="1" x14ac:dyDescent="0.2">
      <c r="B81" s="19" t="s">
        <v>98</v>
      </c>
      <c r="C81" s="31" t="s">
        <v>48</v>
      </c>
      <c r="D81" s="21">
        <v>45800</v>
      </c>
      <c r="E81" s="17">
        <v>459.46</v>
      </c>
      <c r="F81" s="20">
        <v>662</v>
      </c>
      <c r="G81"/>
      <c r="H81"/>
      <c r="I81" s="9"/>
      <c r="J81" s="9"/>
      <c r="K81" s="9"/>
      <c r="L81" s="9"/>
      <c r="M81" s="9"/>
    </row>
    <row r="82" spans="2:13" s="5" customFormat="1" ht="21.75" customHeight="1" x14ac:dyDescent="0.2">
      <c r="B82" s="19" t="s">
        <v>35</v>
      </c>
      <c r="C82" s="31" t="s">
        <v>59</v>
      </c>
      <c r="D82" s="21">
        <v>45800</v>
      </c>
      <c r="E82" s="17">
        <v>2.17699</v>
      </c>
      <c r="F82" s="20" t="s">
        <v>42</v>
      </c>
      <c r="G82"/>
      <c r="H82"/>
      <c r="I82" s="9"/>
      <c r="J82" s="9"/>
      <c r="K82" s="9"/>
      <c r="L82" s="9"/>
      <c r="M82" s="9"/>
    </row>
    <row r="83" spans="2:13" s="5" customFormat="1" ht="21.75" customHeight="1" x14ac:dyDescent="0.2">
      <c r="B83" s="19" t="s">
        <v>99</v>
      </c>
      <c r="C83" s="31" t="s">
        <v>48</v>
      </c>
      <c r="D83" s="21">
        <v>45784</v>
      </c>
      <c r="E83" s="17">
        <v>127.31183</v>
      </c>
      <c r="F83" s="20">
        <v>34</v>
      </c>
      <c r="G83"/>
      <c r="H83"/>
      <c r="I83" s="9"/>
      <c r="J83" s="9"/>
      <c r="K83" s="9"/>
      <c r="L83" s="9"/>
      <c r="M83" s="9"/>
    </row>
    <row r="84" spans="2:13" s="5" customFormat="1" ht="21.75" customHeight="1" x14ac:dyDescent="0.2">
      <c r="B84" s="19" t="s">
        <v>100</v>
      </c>
      <c r="C84" s="31" t="s">
        <v>48</v>
      </c>
      <c r="D84" s="21">
        <v>45800</v>
      </c>
      <c r="E84" s="17">
        <v>70.86</v>
      </c>
      <c r="F84" s="20">
        <v>131</v>
      </c>
      <c r="G84"/>
      <c r="H84"/>
      <c r="I84" s="9"/>
      <c r="J84" s="9"/>
      <c r="K84" s="9"/>
      <c r="L84" s="9"/>
      <c r="M84" s="9"/>
    </row>
    <row r="85" spans="2:13" s="5" customFormat="1" ht="21.75" customHeight="1" x14ac:dyDescent="0.2">
      <c r="B85" s="19" t="s">
        <v>61</v>
      </c>
      <c r="C85" s="31" t="s">
        <v>48</v>
      </c>
      <c r="D85" s="21">
        <v>45784</v>
      </c>
      <c r="E85" s="17">
        <v>1.92</v>
      </c>
      <c r="F85" s="20" t="s">
        <v>42</v>
      </c>
      <c r="G85"/>
      <c r="H85"/>
      <c r="I85" s="9"/>
      <c r="J85" s="9"/>
      <c r="K85" s="9"/>
      <c r="L85" s="9"/>
      <c r="M85" s="9"/>
    </row>
    <row r="86" spans="2:13" s="5" customFormat="1" ht="21.75" customHeight="1" x14ac:dyDescent="0.2">
      <c r="B86" s="19" t="s">
        <v>61</v>
      </c>
      <c r="C86" s="31" t="s">
        <v>48</v>
      </c>
      <c r="D86" s="21">
        <v>45800</v>
      </c>
      <c r="E86" s="17">
        <v>2.68</v>
      </c>
      <c r="F86" s="20" t="s">
        <v>42</v>
      </c>
      <c r="G86"/>
      <c r="H86"/>
      <c r="I86" s="9"/>
      <c r="J86" s="9"/>
      <c r="K86" s="9"/>
      <c r="L86" s="9"/>
      <c r="M86" s="9"/>
    </row>
    <row r="87" spans="2:13" s="5" customFormat="1" ht="21.75" customHeight="1" x14ac:dyDescent="0.2">
      <c r="B87" s="19" t="s">
        <v>101</v>
      </c>
      <c r="C87" s="31" t="s">
        <v>48</v>
      </c>
      <c r="D87" s="21">
        <v>45784</v>
      </c>
      <c r="E87" s="17">
        <v>1230.1324999999999</v>
      </c>
      <c r="F87" s="20">
        <v>517</v>
      </c>
      <c r="G87"/>
      <c r="H87"/>
      <c r="I87" s="9"/>
      <c r="J87" s="9"/>
      <c r="K87" s="9"/>
      <c r="L87" s="9"/>
      <c r="M87" s="9"/>
    </row>
    <row r="88" spans="2:13" s="5" customFormat="1" ht="21.75" customHeight="1" x14ac:dyDescent="0.2">
      <c r="B88" s="19" t="s">
        <v>37</v>
      </c>
      <c r="C88" s="31" t="s">
        <v>59</v>
      </c>
      <c r="D88" s="21">
        <v>45784</v>
      </c>
      <c r="E88" s="17">
        <v>7.8419999999999996</v>
      </c>
      <c r="F88" s="20" t="s">
        <v>42</v>
      </c>
      <c r="G88"/>
      <c r="H88"/>
      <c r="I88" s="9"/>
      <c r="J88" s="9"/>
      <c r="K88" s="9"/>
      <c r="L88" s="9"/>
      <c r="M88" s="9"/>
    </row>
    <row r="89" spans="2:13" s="5" customFormat="1" ht="21.75" customHeight="1" x14ac:dyDescent="0.2">
      <c r="B89" s="19" t="s">
        <v>102</v>
      </c>
      <c r="C89" s="31" t="s">
        <v>48</v>
      </c>
      <c r="D89" s="21">
        <v>45790</v>
      </c>
      <c r="E89" s="17">
        <v>130.95791</v>
      </c>
      <c r="F89" s="20" t="s">
        <v>42</v>
      </c>
      <c r="G89"/>
      <c r="H89"/>
      <c r="I89" s="9"/>
      <c r="J89" s="9"/>
      <c r="K89" s="9"/>
      <c r="L89" s="9"/>
      <c r="M89" s="9"/>
    </row>
    <row r="90" spans="2:13" s="5" customFormat="1" ht="19.5" customHeight="1" x14ac:dyDescent="0.2">
      <c r="B90" s="33" t="s">
        <v>96</v>
      </c>
      <c r="C90" s="34"/>
      <c r="D90" s="34"/>
      <c r="E90" s="35">
        <f>SUM(E70:E89)</f>
        <v>7559.395489999999</v>
      </c>
      <c r="F90" s="36"/>
      <c r="G90"/>
      <c r="H90" s="9"/>
      <c r="I90" s="9"/>
      <c r="J90" s="9"/>
      <c r="K90" s="9"/>
      <c r="L90" s="9"/>
      <c r="M90" s="9"/>
    </row>
    <row r="91" spans="2:13" s="5" customFormat="1" ht="12.75" customHeight="1" x14ac:dyDescent="0.2">
      <c r="B91" s="15" t="s">
        <v>103</v>
      </c>
      <c r="C91" s="16"/>
      <c r="D91" s="16"/>
      <c r="E91" s="59"/>
      <c r="F91" s="60"/>
      <c r="G91"/>
      <c r="H91" s="9"/>
      <c r="I91" s="9"/>
      <c r="J91" s="9"/>
      <c r="K91" s="9"/>
      <c r="L91" s="9"/>
      <c r="M91" s="9"/>
    </row>
    <row r="92" spans="2:13" s="5" customFormat="1" ht="21.75" customHeight="1" x14ac:dyDescent="0.2">
      <c r="B92" s="70" t="s">
        <v>93</v>
      </c>
      <c r="C92" s="31" t="s">
        <v>48</v>
      </c>
      <c r="D92" s="21">
        <v>45833</v>
      </c>
      <c r="E92" s="46">
        <v>3.08134</v>
      </c>
      <c r="F92" s="61">
        <v>4</v>
      </c>
      <c r="G92"/>
      <c r="H92" s="9"/>
      <c r="I92" s="9"/>
      <c r="J92" s="9"/>
      <c r="K92" s="9"/>
      <c r="L92" s="9"/>
      <c r="M92" s="9"/>
    </row>
    <row r="93" spans="2:13" s="5" customFormat="1" ht="21.75" customHeight="1" x14ac:dyDescent="0.2">
      <c r="B93" s="70" t="s">
        <v>34</v>
      </c>
      <c r="C93" s="31" t="s">
        <v>59</v>
      </c>
      <c r="D93" s="21">
        <v>45833</v>
      </c>
      <c r="E93" s="55">
        <v>0.435</v>
      </c>
      <c r="F93" s="61" t="s">
        <v>42</v>
      </c>
      <c r="G93"/>
      <c r="H93" s="9"/>
      <c r="I93" s="9"/>
      <c r="J93" s="9"/>
      <c r="K93" s="9"/>
      <c r="L93" s="9"/>
      <c r="M93" s="9"/>
    </row>
    <row r="94" spans="2:13" s="5" customFormat="1" ht="24" customHeight="1" x14ac:dyDescent="0.2">
      <c r="B94" s="70" t="s">
        <v>98</v>
      </c>
      <c r="C94" s="31" t="s">
        <v>48</v>
      </c>
      <c r="D94" s="21">
        <v>45833</v>
      </c>
      <c r="E94" s="46">
        <v>0.59</v>
      </c>
      <c r="F94" s="61" t="s">
        <v>42</v>
      </c>
      <c r="G94"/>
      <c r="H94" s="9"/>
      <c r="I94" s="9"/>
      <c r="J94" s="9"/>
      <c r="K94" s="9"/>
      <c r="L94" s="9"/>
      <c r="M94" s="9"/>
    </row>
    <row r="95" spans="2:13" s="5" customFormat="1" ht="26.25" customHeight="1" x14ac:dyDescent="0.2">
      <c r="B95" s="70" t="s">
        <v>106</v>
      </c>
      <c r="C95" s="31" t="s">
        <v>48</v>
      </c>
      <c r="D95" s="21">
        <v>45833</v>
      </c>
      <c r="E95" s="46">
        <v>513.37390000000005</v>
      </c>
      <c r="F95" s="61">
        <v>6</v>
      </c>
      <c r="G95"/>
      <c r="H95" s="9"/>
      <c r="I95" s="9"/>
      <c r="J95" s="9"/>
      <c r="K95" s="9"/>
      <c r="L95" s="9"/>
      <c r="M95" s="9"/>
    </row>
    <row r="96" spans="2:13" s="5" customFormat="1" ht="24" customHeight="1" x14ac:dyDescent="0.2">
      <c r="B96" s="70" t="s">
        <v>107</v>
      </c>
      <c r="C96" s="31" t="s">
        <v>48</v>
      </c>
      <c r="D96" s="21">
        <v>45833</v>
      </c>
      <c r="E96" s="46">
        <v>3637.9409999999998</v>
      </c>
      <c r="F96" s="61">
        <v>677</v>
      </c>
      <c r="G96"/>
      <c r="H96" s="9"/>
      <c r="I96" s="9"/>
      <c r="J96" s="9"/>
      <c r="K96" s="9"/>
      <c r="L96" s="9"/>
      <c r="M96" s="9"/>
    </row>
    <row r="97" spans="2:13" s="5" customFormat="1" ht="21.75" customHeight="1" x14ac:dyDescent="0.2">
      <c r="B97" s="70" t="s">
        <v>100</v>
      </c>
      <c r="C97" s="31" t="s">
        <v>48</v>
      </c>
      <c r="D97" s="21">
        <v>45833</v>
      </c>
      <c r="E97" s="55">
        <v>0.17</v>
      </c>
      <c r="F97" s="61" t="s">
        <v>42</v>
      </c>
      <c r="G97"/>
      <c r="H97" s="9"/>
      <c r="I97" s="9"/>
      <c r="J97" s="9"/>
      <c r="K97" s="9"/>
      <c r="L97" s="9"/>
      <c r="M97" s="9"/>
    </row>
    <row r="98" spans="2:13" s="5" customFormat="1" ht="21.75" customHeight="1" x14ac:dyDescent="0.2">
      <c r="B98" s="70" t="s">
        <v>108</v>
      </c>
      <c r="C98" s="31" t="s">
        <v>48</v>
      </c>
      <c r="D98" s="21">
        <v>45833</v>
      </c>
      <c r="E98" s="46">
        <v>32.24024</v>
      </c>
      <c r="F98" s="61">
        <v>83</v>
      </c>
      <c r="G98"/>
      <c r="H98" s="9"/>
      <c r="I98" s="9"/>
      <c r="J98" s="9"/>
      <c r="K98" s="9"/>
      <c r="L98" s="9"/>
      <c r="M98" s="9"/>
    </row>
    <row r="99" spans="2:13" s="5" customFormat="1" ht="21.75" customHeight="1" x14ac:dyDescent="0.2">
      <c r="B99" s="70" t="s">
        <v>109</v>
      </c>
      <c r="C99" s="31" t="s">
        <v>48</v>
      </c>
      <c r="D99" s="21">
        <v>45833</v>
      </c>
      <c r="E99" s="46">
        <v>138.38999999999999</v>
      </c>
      <c r="F99" s="61">
        <v>83</v>
      </c>
      <c r="G99"/>
      <c r="H99" s="9"/>
      <c r="I99" s="9"/>
      <c r="J99" s="9"/>
      <c r="K99" s="9"/>
      <c r="L99" s="9"/>
      <c r="M99" s="9"/>
    </row>
    <row r="100" spans="2:13" s="5" customFormat="1" ht="21.75" customHeight="1" x14ac:dyDescent="0.2">
      <c r="B100" s="70" t="s">
        <v>37</v>
      </c>
      <c r="C100" s="31" t="s">
        <v>59</v>
      </c>
      <c r="D100" s="21">
        <v>45833</v>
      </c>
      <c r="E100" s="55">
        <v>0.4284</v>
      </c>
      <c r="F100" s="61" t="s">
        <v>42</v>
      </c>
      <c r="G100"/>
      <c r="H100" s="9"/>
      <c r="I100" s="9"/>
      <c r="J100" s="9"/>
      <c r="K100" s="9"/>
      <c r="L100" s="9"/>
      <c r="M100" s="9"/>
    </row>
    <row r="101" spans="2:13" s="5" customFormat="1" ht="21.75" customHeight="1" x14ac:dyDescent="0.2">
      <c r="B101" s="70" t="s">
        <v>110</v>
      </c>
      <c r="C101" s="31" t="s">
        <v>48</v>
      </c>
      <c r="D101" s="21">
        <v>45833</v>
      </c>
      <c r="E101" s="46">
        <v>734.52655000000004</v>
      </c>
      <c r="F101" s="61">
        <v>109</v>
      </c>
      <c r="G101"/>
      <c r="H101" s="9"/>
      <c r="I101" s="9"/>
      <c r="J101" s="9"/>
      <c r="K101" s="9"/>
      <c r="L101" s="9"/>
      <c r="M101" s="9"/>
    </row>
    <row r="102" spans="2:13" s="5" customFormat="1" ht="21.75" customHeight="1" x14ac:dyDescent="0.2">
      <c r="B102" s="70" t="s">
        <v>111</v>
      </c>
      <c r="C102" s="31" t="s">
        <v>48</v>
      </c>
      <c r="D102" s="21">
        <v>45833</v>
      </c>
      <c r="E102" s="46">
        <v>85.571740000000005</v>
      </c>
      <c r="F102" s="61" t="s">
        <v>42</v>
      </c>
      <c r="G102"/>
      <c r="H102" s="9"/>
      <c r="I102" s="9"/>
      <c r="J102" s="9"/>
      <c r="K102" s="9"/>
      <c r="L102" s="9"/>
      <c r="M102" s="9"/>
    </row>
    <row r="103" spans="2:13" s="5" customFormat="1" ht="19.5" customHeight="1" x14ac:dyDescent="0.2">
      <c r="B103" s="33" t="s">
        <v>104</v>
      </c>
      <c r="C103" s="34"/>
      <c r="D103" s="34"/>
      <c r="E103" s="35">
        <f>SUM(E92:E102)</f>
        <v>5146.7481699999998</v>
      </c>
      <c r="F103" s="36"/>
      <c r="G103"/>
      <c r="H103" s="9"/>
      <c r="I103" s="9"/>
      <c r="J103" s="9"/>
      <c r="K103" s="9"/>
      <c r="L103" s="9"/>
      <c r="M103" s="9"/>
    </row>
    <row r="104" spans="2:13" s="5" customFormat="1" ht="12.75" customHeight="1" x14ac:dyDescent="0.2">
      <c r="B104" s="15" t="s">
        <v>112</v>
      </c>
      <c r="C104" s="16"/>
      <c r="D104" s="16"/>
      <c r="E104" s="59"/>
      <c r="F104" s="60"/>
      <c r="G104"/>
      <c r="H104" s="9"/>
      <c r="I104" s="9"/>
      <c r="J104" s="9"/>
      <c r="K104" s="9"/>
      <c r="L104" s="9"/>
      <c r="M104" s="9"/>
    </row>
    <row r="105" spans="2:13" s="5" customFormat="1" ht="21.75" customHeight="1" x14ac:dyDescent="0.2">
      <c r="B105" s="70" t="s">
        <v>38</v>
      </c>
      <c r="C105" s="31" t="s">
        <v>59</v>
      </c>
      <c r="D105" s="21">
        <v>45863</v>
      </c>
      <c r="E105" s="46">
        <v>0.69920000000000004</v>
      </c>
      <c r="F105" s="61">
        <v>4</v>
      </c>
      <c r="G105" s="74"/>
      <c r="H105" s="9"/>
      <c r="I105" s="9"/>
      <c r="J105" s="9"/>
      <c r="K105" s="9"/>
      <c r="L105" s="9"/>
      <c r="M105" s="9"/>
    </row>
    <row r="106" spans="2:13" s="5" customFormat="1" ht="21.75" customHeight="1" x14ac:dyDescent="0.2">
      <c r="B106" s="70" t="s">
        <v>50</v>
      </c>
      <c r="C106" s="31" t="s">
        <v>59</v>
      </c>
      <c r="D106" s="21">
        <v>45863</v>
      </c>
      <c r="E106" s="46">
        <v>1.0475999999999999</v>
      </c>
      <c r="F106" s="61" t="s">
        <v>42</v>
      </c>
      <c r="G106" s="74"/>
      <c r="H106" s="9"/>
      <c r="I106" s="9"/>
      <c r="J106" s="9"/>
      <c r="K106" s="9"/>
      <c r="L106" s="9"/>
      <c r="M106" s="9"/>
    </row>
    <row r="107" spans="2:13" s="5" customFormat="1" ht="21.75" customHeight="1" x14ac:dyDescent="0.2">
      <c r="B107" s="70" t="s">
        <v>39</v>
      </c>
      <c r="C107" s="31" t="s">
        <v>59</v>
      </c>
      <c r="D107" s="21">
        <v>45863</v>
      </c>
      <c r="E107" s="46">
        <v>9.1150500000000001</v>
      </c>
      <c r="F107" s="61">
        <v>6</v>
      </c>
      <c r="G107" s="74"/>
      <c r="H107" s="9"/>
      <c r="I107" s="9"/>
      <c r="J107" s="9"/>
      <c r="K107" s="9"/>
      <c r="L107" s="9"/>
      <c r="M107" s="9"/>
    </row>
    <row r="108" spans="2:13" s="5" customFormat="1" ht="21.75" customHeight="1" x14ac:dyDescent="0.2">
      <c r="B108" s="70" t="s">
        <v>41</v>
      </c>
      <c r="C108" s="31" t="s">
        <v>59</v>
      </c>
      <c r="D108" s="21">
        <v>45863</v>
      </c>
      <c r="E108" s="46">
        <v>2.7088400000000004</v>
      </c>
      <c r="F108" s="61">
        <v>6</v>
      </c>
      <c r="G108" s="74"/>
      <c r="H108" s="9"/>
      <c r="I108" s="9"/>
      <c r="J108" s="9"/>
      <c r="K108" s="9"/>
      <c r="L108" s="9"/>
      <c r="M108" s="9"/>
    </row>
    <row r="109" spans="2:13" s="5" customFormat="1" ht="21.75" customHeight="1" x14ac:dyDescent="0.2">
      <c r="B109" s="70" t="s">
        <v>98</v>
      </c>
      <c r="C109" s="31" t="s">
        <v>48</v>
      </c>
      <c r="D109" s="21">
        <v>45849</v>
      </c>
      <c r="E109" s="46">
        <v>12.48</v>
      </c>
      <c r="F109" s="61">
        <v>26</v>
      </c>
      <c r="G109" s="74"/>
      <c r="H109" s="9"/>
      <c r="I109" s="9"/>
      <c r="J109" s="9"/>
      <c r="K109" s="9"/>
      <c r="L109" s="9"/>
      <c r="M109" s="9"/>
    </row>
    <row r="110" spans="2:13" s="5" customFormat="1" ht="19.5" customHeight="1" x14ac:dyDescent="0.2">
      <c r="B110" s="33" t="s">
        <v>113</v>
      </c>
      <c r="C110" s="34"/>
      <c r="D110" s="34"/>
      <c r="E110" s="35">
        <f>SUM(E105:E109)</f>
        <v>26.050690000000003</v>
      </c>
      <c r="F110" s="36"/>
      <c r="G110"/>
      <c r="H110" s="9"/>
      <c r="I110" s="9"/>
      <c r="J110" s="9"/>
      <c r="K110" s="9"/>
      <c r="L110" s="9"/>
      <c r="M110" s="9"/>
    </row>
    <row r="111" spans="2:13" s="5" customFormat="1" ht="12.75" customHeight="1" x14ac:dyDescent="0.2">
      <c r="B111" s="15" t="s">
        <v>114</v>
      </c>
      <c r="C111" s="16"/>
      <c r="D111" s="16"/>
      <c r="E111" s="59"/>
      <c r="F111" s="60"/>
      <c r="G111"/>
      <c r="H111" s="9"/>
      <c r="I111" s="9"/>
      <c r="J111" s="9"/>
      <c r="K111" s="9"/>
      <c r="L111" s="9"/>
      <c r="M111" s="9"/>
    </row>
    <row r="112" spans="2:13" s="5" customFormat="1" ht="24" customHeight="1" x14ac:dyDescent="0.2">
      <c r="B112" s="70" t="s">
        <v>97</v>
      </c>
      <c r="C112" s="31" t="s">
        <v>48</v>
      </c>
      <c r="D112" s="21">
        <v>45894</v>
      </c>
      <c r="E112" s="55">
        <v>8.6449999999999999E-2</v>
      </c>
      <c r="F112" s="61" t="s">
        <v>42</v>
      </c>
      <c r="G112"/>
      <c r="H112" s="9"/>
      <c r="I112" s="9"/>
      <c r="J112" s="9"/>
      <c r="K112" s="9"/>
      <c r="L112" s="9"/>
      <c r="M112" s="9"/>
    </row>
    <row r="113" spans="2:13" s="5" customFormat="1" ht="24" customHeight="1" x14ac:dyDescent="0.2">
      <c r="B113" s="70" t="s">
        <v>101</v>
      </c>
      <c r="C113" s="31" t="s">
        <v>48</v>
      </c>
      <c r="D113" s="21">
        <v>45894</v>
      </c>
      <c r="E113" s="55">
        <v>0.875</v>
      </c>
      <c r="F113" s="61" t="s">
        <v>42</v>
      </c>
      <c r="G113"/>
      <c r="H113" s="9"/>
      <c r="I113" s="9"/>
      <c r="J113" s="9"/>
      <c r="K113" s="9"/>
      <c r="L113" s="9"/>
      <c r="M113" s="9"/>
    </row>
    <row r="114" spans="2:13" s="5" customFormat="1" ht="19.5" customHeight="1" x14ac:dyDescent="0.2">
      <c r="B114" s="33" t="s">
        <v>115</v>
      </c>
      <c r="C114" s="34"/>
      <c r="D114" s="34"/>
      <c r="E114" s="35">
        <f>SUM(E112:E113)</f>
        <v>0.96145000000000003</v>
      </c>
      <c r="F114" s="36"/>
      <c r="G114"/>
      <c r="H114" s="9"/>
      <c r="I114" s="9"/>
      <c r="J114" s="9"/>
      <c r="K114" s="9"/>
      <c r="L114" s="9"/>
      <c r="M114" s="9"/>
    </row>
    <row r="115" spans="2:13" s="5" customFormat="1" ht="12.75" customHeight="1" x14ac:dyDescent="0.2">
      <c r="B115" s="15" t="s">
        <v>116</v>
      </c>
      <c r="C115" s="16"/>
      <c r="D115" s="16"/>
      <c r="E115" s="59"/>
      <c r="F115" s="60"/>
      <c r="G115"/>
      <c r="H115" s="9"/>
      <c r="I115" s="9"/>
      <c r="J115" s="9"/>
      <c r="K115" s="9"/>
      <c r="L115" s="9"/>
      <c r="M115" s="9"/>
    </row>
    <row r="116" spans="2:13" s="5" customFormat="1" ht="24" customHeight="1" x14ac:dyDescent="0.2">
      <c r="B116" s="70"/>
      <c r="C116" s="31"/>
      <c r="D116" s="21"/>
      <c r="E116" s="46"/>
      <c r="F116" s="61"/>
      <c r="G116" s="74"/>
      <c r="H116" s="9"/>
      <c r="I116" s="9"/>
      <c r="J116" s="9"/>
      <c r="K116" s="9"/>
      <c r="L116" s="9"/>
      <c r="M116" s="9"/>
    </row>
    <row r="117" spans="2:13" s="5" customFormat="1" ht="24" customHeight="1" x14ac:dyDescent="0.2">
      <c r="B117" s="70"/>
      <c r="C117" s="31"/>
      <c r="D117" s="21"/>
      <c r="E117" s="46"/>
      <c r="F117" s="61"/>
      <c r="G117" s="74"/>
      <c r="H117" s="9"/>
      <c r="I117" s="9"/>
      <c r="J117" s="9"/>
      <c r="K117" s="9"/>
      <c r="L117" s="9"/>
      <c r="M117" s="9"/>
    </row>
    <row r="118" spans="2:13" s="5" customFormat="1" ht="24" customHeight="1" x14ac:dyDescent="0.2">
      <c r="B118" s="70"/>
      <c r="C118" s="31"/>
      <c r="D118" s="21"/>
      <c r="E118" s="46"/>
      <c r="F118" s="61"/>
      <c r="G118" s="74"/>
      <c r="H118" s="9"/>
      <c r="I118" s="9"/>
      <c r="J118" s="9"/>
      <c r="K118" s="9"/>
      <c r="L118" s="9"/>
      <c r="M118" s="9"/>
    </row>
    <row r="119" spans="2:13" s="5" customFormat="1" ht="19.5" customHeight="1" x14ac:dyDescent="0.2">
      <c r="B119" s="33" t="s">
        <v>117</v>
      </c>
      <c r="C119" s="34"/>
      <c r="D119" s="34"/>
      <c r="E119" s="35">
        <f>SUM(E116:E118)</f>
        <v>0</v>
      </c>
      <c r="F119" s="36"/>
      <c r="G119"/>
      <c r="H119" s="9"/>
      <c r="I119" s="9"/>
      <c r="J119" s="9"/>
      <c r="K119" s="9"/>
      <c r="L119" s="9"/>
      <c r="M119" s="9"/>
    </row>
    <row r="120" spans="2:13" s="5" customFormat="1" ht="19.5" customHeight="1" x14ac:dyDescent="0.2">
      <c r="B120" s="40" t="s">
        <v>64</v>
      </c>
      <c r="C120" s="41"/>
      <c r="D120" s="41"/>
      <c r="E120" s="42">
        <f>+E43+E48+E55+E68+E90+E103+E110+E114+E119</f>
        <v>22295.613679999995</v>
      </c>
      <c r="F120" s="43"/>
      <c r="G120"/>
      <c r="H120" s="9"/>
      <c r="I120" s="9"/>
      <c r="J120" s="9"/>
      <c r="K120" s="9"/>
      <c r="L120" s="9"/>
      <c r="M120" s="9"/>
    </row>
    <row r="121" spans="2:13" s="5" customFormat="1" ht="19.5" customHeight="1" x14ac:dyDescent="0.2">
      <c r="B121" s="37" t="s">
        <v>14</v>
      </c>
      <c r="C121" s="38"/>
      <c r="D121" s="38"/>
      <c r="E121" s="44">
        <f>+E37+E120</f>
        <v>107290.89873</v>
      </c>
      <c r="F121" s="39"/>
      <c r="G121"/>
      <c r="H121" s="47"/>
      <c r="I121" s="9"/>
      <c r="J121" s="9"/>
      <c r="K121" s="9"/>
      <c r="L121" s="9"/>
      <c r="M121" s="9"/>
    </row>
    <row r="122" spans="2:13" x14ac:dyDescent="0.2">
      <c r="B122"/>
      <c r="C122"/>
      <c r="D122"/>
      <c r="E122"/>
      <c r="F122"/>
    </row>
    <row r="123" spans="2:13" x14ac:dyDescent="0.2">
      <c r="B123"/>
      <c r="C123"/>
      <c r="D123"/>
      <c r="E123"/>
      <c r="F123"/>
    </row>
    <row r="124" spans="2:13" x14ac:dyDescent="0.2">
      <c r="B124"/>
      <c r="C124"/>
      <c r="D124"/>
      <c r="E124"/>
      <c r="F124"/>
    </row>
    <row r="125" spans="2:13" x14ac:dyDescent="0.2">
      <c r="B125"/>
      <c r="C125"/>
      <c r="D125"/>
      <c r="E125"/>
      <c r="F125"/>
    </row>
    <row r="126" spans="2:13" x14ac:dyDescent="0.2">
      <c r="B126"/>
      <c r="C126"/>
      <c r="D126"/>
      <c r="E126"/>
      <c r="F126"/>
    </row>
    <row r="127" spans="2:13" x14ac:dyDescent="0.2">
      <c r="B127"/>
      <c r="C127"/>
      <c r="D127"/>
      <c r="E127"/>
      <c r="F127"/>
    </row>
    <row r="128" spans="2:13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1:6" x14ac:dyDescent="0.2">
      <c r="B145"/>
      <c r="C145"/>
      <c r="D145"/>
      <c r="E145"/>
      <c r="F145"/>
    </row>
    <row r="146" spans="1:6" x14ac:dyDescent="0.2">
      <c r="B146"/>
      <c r="C146"/>
      <c r="D146"/>
      <c r="E146"/>
      <c r="F146"/>
    </row>
    <row r="147" spans="1:6" x14ac:dyDescent="0.2">
      <c r="A147" s="6"/>
      <c r="B147"/>
      <c r="C147"/>
      <c r="D147"/>
      <c r="E147"/>
      <c r="F147"/>
    </row>
    <row r="148" spans="1:6" x14ac:dyDescent="0.2">
      <c r="B148"/>
      <c r="C148"/>
      <c r="D148"/>
      <c r="E148"/>
      <c r="F148"/>
    </row>
    <row r="149" spans="1:6" x14ac:dyDescent="0.2">
      <c r="B149"/>
      <c r="C149"/>
      <c r="D149"/>
      <c r="E149"/>
      <c r="F149"/>
    </row>
    <row r="150" spans="1:6" x14ac:dyDescent="0.2">
      <c r="B150"/>
      <c r="C150"/>
      <c r="D150"/>
      <c r="E150"/>
      <c r="F150"/>
    </row>
    <row r="151" spans="1:6" x14ac:dyDescent="0.2">
      <c r="B151"/>
      <c r="C151"/>
      <c r="D151"/>
      <c r="E151"/>
      <c r="F151"/>
    </row>
    <row r="152" spans="1:6" x14ac:dyDescent="0.2">
      <c r="B152"/>
      <c r="C152"/>
      <c r="D152"/>
      <c r="E152"/>
      <c r="F152"/>
    </row>
    <row r="153" spans="1:6" x14ac:dyDescent="0.2">
      <c r="B153"/>
      <c r="C153"/>
      <c r="D153"/>
      <c r="E153"/>
      <c r="F153"/>
    </row>
    <row r="154" spans="1:6" x14ac:dyDescent="0.2">
      <c r="B154"/>
      <c r="C154"/>
      <c r="D154"/>
      <c r="E154"/>
      <c r="F154"/>
    </row>
    <row r="155" spans="1:6" x14ac:dyDescent="0.2">
      <c r="B155"/>
      <c r="C155"/>
      <c r="D155"/>
      <c r="E155"/>
      <c r="F155"/>
    </row>
    <row r="156" spans="1:6" x14ac:dyDescent="0.2">
      <c r="B156"/>
      <c r="C156"/>
      <c r="D156"/>
      <c r="E156"/>
      <c r="F156"/>
    </row>
    <row r="157" spans="1:6" x14ac:dyDescent="0.2">
      <c r="B157"/>
      <c r="C157"/>
      <c r="D157"/>
      <c r="E157"/>
      <c r="F157"/>
    </row>
    <row r="158" spans="1:6" x14ac:dyDescent="0.2">
      <c r="B158"/>
      <c r="C158"/>
      <c r="D158"/>
      <c r="E158"/>
      <c r="F158"/>
    </row>
    <row r="159" spans="1:6" x14ac:dyDescent="0.2">
      <c r="B159"/>
      <c r="C159"/>
      <c r="D159"/>
      <c r="E159"/>
      <c r="F159"/>
    </row>
    <row r="160" spans="1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  <row r="603" spans="2:6" x14ac:dyDescent="0.2">
      <c r="B603"/>
      <c r="C603"/>
      <c r="D603"/>
      <c r="E603"/>
      <c r="F603"/>
    </row>
    <row r="604" spans="2:6" x14ac:dyDescent="0.2">
      <c r="B604"/>
      <c r="C604"/>
      <c r="D604"/>
      <c r="E604"/>
      <c r="F604"/>
    </row>
    <row r="605" spans="2:6" x14ac:dyDescent="0.2">
      <c r="B605"/>
      <c r="C605"/>
      <c r="D605"/>
      <c r="E605"/>
      <c r="F605"/>
    </row>
    <row r="606" spans="2:6" x14ac:dyDescent="0.2">
      <c r="B606"/>
      <c r="C606"/>
      <c r="D606"/>
      <c r="E606"/>
      <c r="F606"/>
    </row>
    <row r="607" spans="2:6" x14ac:dyDescent="0.2">
      <c r="B607"/>
      <c r="C607"/>
      <c r="D607"/>
      <c r="E607"/>
      <c r="F607"/>
    </row>
    <row r="608" spans="2:6" x14ac:dyDescent="0.2">
      <c r="B608"/>
      <c r="C608"/>
      <c r="D608"/>
      <c r="E608"/>
      <c r="F608"/>
    </row>
    <row r="609" spans="2:6" x14ac:dyDescent="0.2">
      <c r="B609"/>
      <c r="C609"/>
      <c r="D609"/>
      <c r="E609"/>
      <c r="F609"/>
    </row>
    <row r="610" spans="2:6" x14ac:dyDescent="0.2">
      <c r="B610"/>
      <c r="C610"/>
      <c r="D610"/>
      <c r="E610"/>
      <c r="F610"/>
    </row>
    <row r="611" spans="2:6" x14ac:dyDescent="0.2">
      <c r="B611"/>
      <c r="C611"/>
      <c r="D611"/>
      <c r="E611"/>
      <c r="F611"/>
    </row>
    <row r="612" spans="2:6" x14ac:dyDescent="0.2">
      <c r="B612"/>
      <c r="C612"/>
      <c r="D612"/>
      <c r="E612"/>
      <c r="F612"/>
    </row>
    <row r="613" spans="2:6" x14ac:dyDescent="0.2">
      <c r="B613"/>
      <c r="C613"/>
      <c r="D613"/>
      <c r="E613"/>
      <c r="F613"/>
    </row>
    <row r="614" spans="2:6" x14ac:dyDescent="0.2">
      <c r="B614"/>
      <c r="C614"/>
      <c r="D614"/>
      <c r="E614"/>
      <c r="F614"/>
    </row>
    <row r="615" spans="2:6" x14ac:dyDescent="0.2">
      <c r="B615"/>
      <c r="C615"/>
      <c r="D615"/>
      <c r="E615"/>
      <c r="F615"/>
    </row>
    <row r="616" spans="2:6" x14ac:dyDescent="0.2">
      <c r="B616"/>
      <c r="C616"/>
      <c r="D616"/>
      <c r="E616"/>
      <c r="F616"/>
    </row>
    <row r="617" spans="2:6" x14ac:dyDescent="0.2">
      <c r="B617"/>
      <c r="C617"/>
      <c r="D617"/>
      <c r="E617"/>
      <c r="F617"/>
    </row>
    <row r="618" spans="2:6" x14ac:dyDescent="0.2">
      <c r="B618"/>
      <c r="C618"/>
      <c r="D618"/>
      <c r="E618"/>
      <c r="F618"/>
    </row>
    <row r="619" spans="2:6" x14ac:dyDescent="0.2">
      <c r="B619"/>
      <c r="C619"/>
      <c r="D619"/>
      <c r="E619"/>
      <c r="F619"/>
    </row>
    <row r="620" spans="2:6" x14ac:dyDescent="0.2">
      <c r="B620"/>
      <c r="C620"/>
      <c r="D620"/>
      <c r="E620"/>
      <c r="F620"/>
    </row>
    <row r="621" spans="2:6" x14ac:dyDescent="0.2">
      <c r="B621"/>
      <c r="C621"/>
      <c r="D621"/>
      <c r="E621"/>
      <c r="F621"/>
    </row>
    <row r="622" spans="2:6" x14ac:dyDescent="0.2">
      <c r="B622"/>
      <c r="C622"/>
      <c r="D622"/>
      <c r="E622"/>
      <c r="F622"/>
    </row>
    <row r="623" spans="2:6" x14ac:dyDescent="0.2">
      <c r="B623"/>
      <c r="C623"/>
      <c r="D623"/>
      <c r="E623"/>
      <c r="F623"/>
    </row>
    <row r="624" spans="2:6" x14ac:dyDescent="0.2">
      <c r="B624"/>
      <c r="C624"/>
      <c r="D624"/>
      <c r="E624"/>
      <c r="F624"/>
    </row>
    <row r="625" spans="2:6" x14ac:dyDescent="0.2">
      <c r="B625"/>
      <c r="C625"/>
      <c r="D625"/>
      <c r="E625"/>
      <c r="F625"/>
    </row>
    <row r="626" spans="2:6" x14ac:dyDescent="0.2">
      <c r="B626"/>
      <c r="C626"/>
      <c r="D626"/>
      <c r="E626"/>
      <c r="F626"/>
    </row>
    <row r="627" spans="2:6" x14ac:dyDescent="0.2">
      <c r="B627"/>
      <c r="C627"/>
      <c r="D627"/>
      <c r="E627"/>
      <c r="F627"/>
    </row>
    <row r="628" spans="2:6" x14ac:dyDescent="0.2">
      <c r="B628"/>
      <c r="C628"/>
      <c r="D628"/>
      <c r="E628"/>
      <c r="F628"/>
    </row>
    <row r="629" spans="2:6" x14ac:dyDescent="0.2">
      <c r="B629"/>
      <c r="C629"/>
      <c r="D629"/>
      <c r="E629"/>
      <c r="F629"/>
    </row>
    <row r="630" spans="2:6" x14ac:dyDescent="0.2">
      <c r="B630"/>
      <c r="C630"/>
      <c r="D630"/>
      <c r="E630"/>
      <c r="F630"/>
    </row>
  </sheetData>
  <conditionalFormatting sqref="B19:D19">
    <cfRule type="expression" dxfId="4" priority="35">
      <formula>AND($E19="(em branco)",TODAY()&gt;$D19)</formula>
    </cfRule>
  </conditionalFormatting>
  <conditionalFormatting sqref="B36:D36">
    <cfRule type="expression" dxfId="3" priority="13">
      <formula>AND($E36="(em branco)",TODAY()&gt;$D36)</formula>
    </cfRule>
  </conditionalFormatting>
  <conditionalFormatting sqref="F5:F299">
    <cfRule type="expression" dxfId="2" priority="1">
      <formula>AND(ISBLANK($F5)=FALSE(),$F5&lt;=3)</formula>
    </cfRule>
  </conditionalFormatting>
  <conditionalFormatting sqref="F19">
    <cfRule type="expression" dxfId="1" priority="34">
      <formula>AND(ISBLANK($G19)=FALSE(),$G19&lt;=3)</formula>
    </cfRule>
  </conditionalFormatting>
  <conditionalFormatting sqref="F36">
    <cfRule type="expression" dxfId="0" priority="12">
      <formula>AND(ISBLANK($G36)=FALSE(),$G36&lt;=3)</formula>
    </cfRule>
  </conditionalFormatting>
  <printOptions horizontalCentered="1"/>
  <pageMargins left="0.31496062992125984" right="0.31496062992125984" top="0.51181102362204722" bottom="0.15748031496062992" header="0.15748031496062992" footer="0"/>
  <pageSetup paperSize="9" scale="78" orientation="portrait" r:id="rId1"/>
  <headerFooter>
    <oddHeader>&amp;L&amp;G</oddHeader>
    <oddFooter>&amp;R&amp;P / &amp;N</oddFooter>
  </headerFooter>
  <rowBreaks count="2" manualBreakCount="2">
    <brk id="48" max="16383" man="1"/>
    <brk id="9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Props1.xml><?xml version="1.0" encoding="utf-8"?>
<ds:datastoreItem xmlns:ds="http://schemas.openxmlformats.org/officeDocument/2006/customXml" ds:itemID="{81B26FFB-B266-4D7E-8EEE-B00477492F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D8DCB-6CF5-4DC0-A60A-2F2770F324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3B81A6-CA1F-42C7-A231-783088350C77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CalPags - Continente</vt:lpstr>
      <vt:lpstr>CalPags - RAA</vt:lpstr>
      <vt:lpstr>'CalPags - Continente'!Área_de_Impressão</vt:lpstr>
      <vt:lpstr>'CalPags - RAA'!Área_de_Impressão</vt:lpstr>
      <vt:lpstr>'CalPags - Continente'!Títulos_de_Impressão</vt:lpstr>
      <vt:lpstr>'CalPags - RAA'!Títulos_de_Impressão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2025-07-25T14:24:13Z</dcterms:created>
  <dcterms:modified xsi:type="dcterms:W3CDTF">2025-09-30T16:02:05Z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