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0kfbc\Documents\"/>
    </mc:Choice>
  </mc:AlternateContent>
  <bookViews>
    <workbookView xWindow="-120" yWindow="-120" windowWidth="29040" windowHeight="15840"/>
  </bookViews>
  <sheets>
    <sheet name="Operações executadas" sheetId="1" r:id="rId1"/>
    <sheet name="Notas - preenchimento" sheetId="2" r:id="rId2"/>
  </sheets>
  <definedNames>
    <definedName name="_xlnm.Print_Area" localSheetId="0">'Operações executadas'!$A$1:$P$89</definedName>
    <definedName name="_xlnm.Print_Titles" localSheetId="0">'Operações executadas'!$1:$9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8" i="1" l="1"/>
  <c r="M77" i="1"/>
  <c r="M76" i="1"/>
  <c r="M75" i="1"/>
  <c r="M74" i="1"/>
  <c r="M71" i="1"/>
  <c r="M70" i="1"/>
  <c r="O74" i="1" l="1"/>
  <c r="P74" i="1" s="1"/>
  <c r="O76" i="1"/>
  <c r="P76" i="1" s="1"/>
  <c r="O75" i="1"/>
  <c r="P75" i="1" s="1"/>
  <c r="O78" i="1"/>
  <c r="P78" i="1" s="1"/>
  <c r="O77" i="1"/>
  <c r="P77" i="1" s="1"/>
  <c r="P64" i="1"/>
  <c r="N64" i="1"/>
  <c r="P63" i="1"/>
  <c r="N63" i="1"/>
  <c r="P62" i="1"/>
  <c r="N62" i="1"/>
  <c r="P61" i="1"/>
  <c r="N61" i="1"/>
  <c r="P60" i="1"/>
  <c r="N60" i="1"/>
  <c r="P50" i="1"/>
  <c r="N50" i="1"/>
  <c r="P49" i="1"/>
  <c r="N49" i="1"/>
  <c r="P48" i="1"/>
  <c r="N48" i="1"/>
  <c r="P47" i="1"/>
  <c r="N47" i="1"/>
  <c r="P46" i="1"/>
  <c r="N46" i="1"/>
  <c r="P36" i="1"/>
  <c r="N36" i="1"/>
  <c r="P35" i="1"/>
  <c r="N35" i="1"/>
  <c r="P34" i="1"/>
  <c r="N34" i="1"/>
  <c r="P33" i="1"/>
  <c r="N33" i="1"/>
  <c r="P32" i="1"/>
  <c r="N32" i="1"/>
  <c r="D32" i="1"/>
  <c r="D18" i="1"/>
  <c r="P22" i="1"/>
  <c r="P21" i="1"/>
  <c r="P20" i="1"/>
  <c r="P19" i="1"/>
  <c r="P18" i="1"/>
  <c r="N22" i="1"/>
  <c r="N21" i="1"/>
  <c r="N20" i="1"/>
  <c r="N19" i="1"/>
  <c r="N18" i="1"/>
  <c r="A79" i="1"/>
  <c r="L78" i="1"/>
  <c r="J78" i="1"/>
  <c r="H78" i="1"/>
  <c r="F78" i="1"/>
  <c r="D78" i="1"/>
  <c r="L77" i="1"/>
  <c r="J77" i="1"/>
  <c r="H77" i="1"/>
  <c r="F77" i="1"/>
  <c r="D77" i="1"/>
  <c r="L76" i="1"/>
  <c r="J76" i="1"/>
  <c r="H76" i="1"/>
  <c r="F76" i="1"/>
  <c r="D76" i="1"/>
  <c r="L75" i="1"/>
  <c r="J75" i="1"/>
  <c r="H75" i="1"/>
  <c r="F75" i="1"/>
  <c r="D75" i="1"/>
  <c r="L74" i="1"/>
  <c r="J74" i="1"/>
  <c r="H74" i="1"/>
  <c r="F74" i="1"/>
  <c r="D74" i="1"/>
  <c r="A65" i="1"/>
  <c r="L64" i="1"/>
  <c r="J64" i="1"/>
  <c r="H64" i="1"/>
  <c r="F64" i="1"/>
  <c r="D64" i="1"/>
  <c r="L63" i="1"/>
  <c r="J63" i="1"/>
  <c r="H63" i="1"/>
  <c r="F63" i="1"/>
  <c r="D63" i="1"/>
  <c r="L62" i="1"/>
  <c r="J62" i="1"/>
  <c r="H62" i="1"/>
  <c r="F62" i="1"/>
  <c r="D62" i="1"/>
  <c r="L61" i="1"/>
  <c r="J61" i="1"/>
  <c r="H61" i="1"/>
  <c r="F61" i="1"/>
  <c r="D61" i="1"/>
  <c r="L60" i="1"/>
  <c r="J60" i="1"/>
  <c r="H60" i="1"/>
  <c r="F60" i="1"/>
  <c r="D60" i="1"/>
  <c r="A51" i="1"/>
  <c r="L50" i="1"/>
  <c r="J50" i="1"/>
  <c r="H50" i="1"/>
  <c r="F50" i="1"/>
  <c r="D50" i="1"/>
  <c r="L49" i="1"/>
  <c r="J49" i="1"/>
  <c r="H49" i="1"/>
  <c r="F49" i="1"/>
  <c r="D49" i="1"/>
  <c r="L48" i="1"/>
  <c r="J48" i="1"/>
  <c r="H48" i="1"/>
  <c r="F48" i="1"/>
  <c r="D48" i="1"/>
  <c r="L47" i="1"/>
  <c r="J47" i="1"/>
  <c r="H47" i="1"/>
  <c r="F47" i="1"/>
  <c r="D47" i="1"/>
  <c r="L46" i="1"/>
  <c r="J46" i="1"/>
  <c r="H46" i="1"/>
  <c r="F46" i="1"/>
  <c r="D46" i="1"/>
  <c r="A37" i="1"/>
  <c r="L36" i="1"/>
  <c r="J36" i="1"/>
  <c r="H36" i="1"/>
  <c r="F36" i="1"/>
  <c r="D36" i="1"/>
  <c r="L35" i="1"/>
  <c r="J35" i="1"/>
  <c r="H35" i="1"/>
  <c r="F35" i="1"/>
  <c r="D35" i="1"/>
  <c r="L34" i="1"/>
  <c r="J34" i="1"/>
  <c r="H34" i="1"/>
  <c r="F34" i="1"/>
  <c r="D34" i="1"/>
  <c r="L33" i="1"/>
  <c r="J33" i="1"/>
  <c r="H33" i="1"/>
  <c r="F33" i="1"/>
  <c r="D33" i="1"/>
  <c r="L32" i="1"/>
  <c r="J32" i="1"/>
  <c r="H32" i="1"/>
  <c r="F32" i="1"/>
  <c r="J22" i="1"/>
  <c r="J21" i="1"/>
  <c r="J20" i="1"/>
  <c r="J19" i="1"/>
  <c r="J18" i="1"/>
  <c r="H22" i="1"/>
  <c r="H21" i="1"/>
  <c r="H20" i="1"/>
  <c r="H19" i="1"/>
  <c r="H18" i="1"/>
  <c r="L22" i="1"/>
  <c r="L21" i="1"/>
  <c r="L20" i="1"/>
  <c r="L19" i="1"/>
  <c r="L18" i="1"/>
  <c r="F22" i="1"/>
  <c r="F21" i="1"/>
  <c r="F20" i="1"/>
  <c r="F19" i="1"/>
  <c r="F18" i="1"/>
  <c r="D22" i="1"/>
  <c r="D21" i="1"/>
  <c r="D20" i="1"/>
  <c r="D19" i="1"/>
  <c r="O79" i="1" l="1"/>
  <c r="N51" i="1"/>
  <c r="P65" i="1"/>
  <c r="N65" i="1"/>
  <c r="P51" i="1"/>
  <c r="N37" i="1"/>
  <c r="P37" i="1"/>
  <c r="J51" i="1"/>
  <c r="P23" i="1"/>
  <c r="D79" i="1"/>
  <c r="F51" i="1"/>
  <c r="N23" i="1"/>
  <c r="L37" i="1"/>
  <c r="F65" i="1"/>
  <c r="D37" i="1"/>
  <c r="F37" i="1"/>
  <c r="L79" i="1"/>
  <c r="L51" i="1"/>
  <c r="L65" i="1"/>
  <c r="J79" i="1"/>
  <c r="J65" i="1"/>
  <c r="J37" i="1"/>
  <c r="H79" i="1"/>
  <c r="H51" i="1"/>
  <c r="H65" i="1"/>
  <c r="H37" i="1"/>
  <c r="F79" i="1"/>
  <c r="D51" i="1"/>
  <c r="D65" i="1"/>
  <c r="L23" i="1"/>
  <c r="J23" i="1"/>
  <c r="A23" i="1"/>
  <c r="H23" i="1" l="1"/>
  <c r="F23" i="1"/>
  <c r="D23" i="1"/>
</calcChain>
</file>

<file path=xl/sharedStrings.xml><?xml version="1.0" encoding="utf-8"?>
<sst xmlns="http://schemas.openxmlformats.org/spreadsheetml/2006/main" count="240" uniqueCount="76">
  <si>
    <t>Candidatura:</t>
  </si>
  <si>
    <t>Beneficiário:</t>
  </si>
  <si>
    <t>Declaração:</t>
  </si>
  <si>
    <t>Campanha:</t>
  </si>
  <si>
    <t>Localidade e data</t>
  </si>
  <si>
    <t>Assinatura</t>
  </si>
  <si>
    <t>Declaro ter realizado antes de 15 de otubro de 2023, as operações acima identificadas, relativas à reestruturação da vinha da candidatura identificada em epígrafe.</t>
  </si>
  <si>
    <t>ARRANQUE VINHA VELHA</t>
  </si>
  <si>
    <t>PREPARAÇÃO DO TERRENO</t>
  </si>
  <si>
    <t>FERTILIZAÇÃO</t>
  </si>
  <si>
    <t>PLANTAÇÃO</t>
  </si>
  <si>
    <t>ARAMAÇÃO</t>
  </si>
  <si>
    <t>Peso estimado no custo unitário</t>
  </si>
  <si>
    <t>Total</t>
  </si>
  <si>
    <t>Execução</t>
  </si>
  <si>
    <t xml:space="preserve">(ha) </t>
  </si>
  <si>
    <t>(%)</t>
  </si>
  <si>
    <t>Nº de fotografias georeferenciadas</t>
  </si>
  <si>
    <t>Operações</t>
  </si>
  <si>
    <t>Continuação</t>
  </si>
  <si>
    <t>…</t>
  </si>
  <si>
    <t>Àrea da parcela (ha)</t>
  </si>
  <si>
    <t>Parcela Nº</t>
  </si>
  <si>
    <t>NIFAP</t>
  </si>
  <si>
    <t>Código da parcela</t>
  </si>
  <si>
    <t>VITIS - Formulário para indicação das operações de reestruturação da vinha executadas até 15 de outubro de 2023</t>
  </si>
  <si>
    <t xml:space="preserve"> </t>
  </si>
  <si>
    <t>Linha 6</t>
  </si>
  <si>
    <t>Nome do campo</t>
  </si>
  <si>
    <t>Forma preenchimento</t>
  </si>
  <si>
    <t>Indicar n.º candidatura</t>
  </si>
  <si>
    <t>Candidatura</t>
  </si>
  <si>
    <t>Campanha</t>
  </si>
  <si>
    <t>Indicar campanha da candidatura</t>
  </si>
  <si>
    <t>Linha 7</t>
  </si>
  <si>
    <t>Linha 8</t>
  </si>
  <si>
    <t>Linha 9</t>
  </si>
  <si>
    <t>Indicar NIFAP do beneficiário</t>
  </si>
  <si>
    <t>Beneficiário</t>
  </si>
  <si>
    <t>Indicar nome do beneficiário</t>
  </si>
  <si>
    <t>Linha 11</t>
  </si>
  <si>
    <t>Linha 12</t>
  </si>
  <si>
    <t>Parcela N.º</t>
  </si>
  <si>
    <t>Linha 13</t>
  </si>
  <si>
    <t>Classificação da parcela: Origem, Origem/Destino ou Destino</t>
  </si>
  <si>
    <t>Linha 14</t>
  </si>
  <si>
    <t>Área da parcela (ha)</t>
  </si>
  <si>
    <t>Indicar a área de vinha a reestruturar da parcela</t>
  </si>
  <si>
    <t>Linha 15</t>
  </si>
  <si>
    <t>Indicar o número de fotografias georeferenciadas que foram tiradas na parcela como comprovativo da execução física do investimento</t>
  </si>
  <si>
    <t>Notas para preecnhimento do formulário das operações de reestruturação da vinha executadas até 15 de outubro de 2023</t>
  </si>
  <si>
    <t>Linha do formulário</t>
  </si>
  <si>
    <t>Linha 18 Linha 32 Linha 46 Linha 60 Linha 74</t>
  </si>
  <si>
    <t>Execução em "ha" - ARRANQUE DA VINHA</t>
  </si>
  <si>
    <t>Execução em "ha" - PREPARAÇÃO DO TERRENO</t>
  </si>
  <si>
    <t>Execução em "ha" - FERTILIZAÇÃO</t>
  </si>
  <si>
    <t>Execução em "ha" - PLANTAÇÃO</t>
  </si>
  <si>
    <t>Execução em "ha" - ARAMAÇÃO</t>
  </si>
  <si>
    <t>Linha 19 Linha 33 Linha 47 Linha 61 Linha 75</t>
  </si>
  <si>
    <t>Linha 20 Linha 34 Linha 48 Linha 62 Linha 76</t>
  </si>
  <si>
    <t>Linha 21 Linha 35 Linha 49 Linha 63 Linha 77</t>
  </si>
  <si>
    <t>Linha 22 Linha 36 Linha 50 Linha 64 Linha 78</t>
  </si>
  <si>
    <t>Mais solicito que, ao abrigo da Portaria n.º 271/2023 de 29 de agosto, seja aceite a prorrogação do prazo de execução da reestruturação da vinha até 30/06/2024.</t>
  </si>
  <si>
    <t>Linha 85</t>
  </si>
  <si>
    <t>Localização e data</t>
  </si>
  <si>
    <t>Indicar localização do investimento e data de preenchimento do formulário</t>
  </si>
  <si>
    <t>Linha 86</t>
  </si>
  <si>
    <t>Indicar nas parcelas em causa a área executada até 15 de outubro de 2023 da operação "ARRANQUE DA VINHA"</t>
  </si>
  <si>
    <t>Indicar nas parcelas em causa a área executada até 15 de outubro de 2023 da operação "PREPARAÇÃO DO TERRENO"</t>
  </si>
  <si>
    <t>Indicar nas parcelas em causa a área executada até 15 de outubro de 2023 da operação "FERTILIZAÇÃO"</t>
  </si>
  <si>
    <t>Indicar nas parcelas em causa a área  executada até 15 de outubro de 2023 da operação "PLANTAÇÃO"</t>
  </si>
  <si>
    <t>Indicar nas parcelas em causa a área executada até 15 de outubro de 2023 da operação "ARAMAÇÃO"</t>
  </si>
  <si>
    <t>Indicar n.º que consta no campo n.º de ordem da parcela no formulário iDigital da candidatura aprovada (ex: n.º 1)</t>
  </si>
  <si>
    <t>Indicar geocódigo da parcela que consta no campo "Código parcela" no formulário  iDigital da candidatrua aprovada - código com 12 digítos</t>
  </si>
  <si>
    <t>Indicar a classificação da parcela que consta no campo "Class. Parcela" no formulário iDigital da candidatura aprovada. Pode ser: Origem, Origem/destino ou Destino</t>
  </si>
  <si>
    <t>Continua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</si>
</sst>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0.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 applyAlignment="1">
      <alignment horizontal="right" vertical="center"/>
    </xf>
    <xf numFmtId="9" fontId="6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9" fontId="6" fillId="0" borderId="1" xfId="1" applyFont="1" applyBorder="1" applyAlignment="1">
      <alignment horizontal="center"/>
    </xf>
    <xf numFmtId="0" fontId="5" fillId="0" borderId="1" xfId="0" applyFont="1" applyBorder="1" applyAlignment="1">
      <alignment horizontal="right" vertical="center"/>
    </xf>
    <xf numFmtId="9" fontId="0" fillId="0" borderId="1" xfId="1" applyFont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0" fillId="2" borderId="0" xfId="0" applyFill="1"/>
    <xf numFmtId="9" fontId="0" fillId="0" borderId="4" xfId="1" applyFont="1" applyBorder="1" applyAlignment="1">
      <alignment horizontal="center"/>
    </xf>
    <xf numFmtId="9" fontId="7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wrapText="1"/>
    </xf>
    <xf numFmtId="0" fontId="8" fillId="0" borderId="0" xfId="0" applyFont="1"/>
    <xf numFmtId="0" fontId="8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165" fontId="2" fillId="0" borderId="7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9" fontId="2" fillId="0" borderId="7" xfId="1" applyFont="1" applyBorder="1" applyAlignment="1">
      <alignment horizontal="center"/>
    </xf>
    <xf numFmtId="9" fontId="2" fillId="0" borderId="8" xfId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9" fontId="2" fillId="0" borderId="12" xfId="0" applyNumberFormat="1" applyFont="1" applyBorder="1" applyAlignment="1">
      <alignment horizontal="center"/>
    </xf>
    <xf numFmtId="9" fontId="2" fillId="0" borderId="13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1" fontId="0" fillId="2" borderId="0" xfId="0" applyNumberFormat="1" applyFill="1" applyProtection="1">
      <protection locked="0"/>
    </xf>
    <xf numFmtId="3" fontId="0" fillId="2" borderId="0" xfId="0" applyNumberFormat="1" applyFill="1" applyProtection="1">
      <protection locked="0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38099</xdr:rowOff>
    </xdr:from>
    <xdr:to>
      <xdr:col>1</xdr:col>
      <xdr:colOff>638176</xdr:colOff>
      <xdr:row>2</xdr:row>
      <xdr:rowOff>163612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6" y="38099"/>
          <a:ext cx="1466850" cy="4874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133350</xdr:rowOff>
    </xdr:from>
    <xdr:to>
      <xdr:col>2</xdr:col>
      <xdr:colOff>95250</xdr:colOff>
      <xdr:row>3</xdr:row>
      <xdr:rowOff>77888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1F6425D4-353F-43D1-A137-632ED4340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33350"/>
          <a:ext cx="1466850" cy="48746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9"/>
  <sheetViews>
    <sheetView showGridLines="0" tabSelected="1" zoomScaleNormal="100" workbookViewId="0"/>
  </sheetViews>
  <sheetFormatPr defaultRowHeight="15" x14ac:dyDescent="0.25"/>
  <cols>
    <col min="1" max="1" width="12.28515625" customWidth="1"/>
    <col min="2" max="2" width="22" customWidth="1"/>
    <col min="3" max="3" width="7.85546875" customWidth="1"/>
    <col min="4" max="4" width="7.140625" customWidth="1"/>
    <col min="5" max="5" width="8.7109375" customWidth="1"/>
    <col min="6" max="6" width="6.7109375" customWidth="1"/>
    <col min="7" max="7" width="8.7109375" customWidth="1"/>
    <col min="8" max="8" width="6.7109375" customWidth="1"/>
    <col min="9" max="9" width="8.7109375" customWidth="1"/>
    <col min="10" max="10" width="6.7109375" customWidth="1"/>
    <col min="11" max="11" width="8.7109375" customWidth="1"/>
    <col min="12" max="12" width="6.7109375" customWidth="1"/>
    <col min="13" max="13" width="8.7109375" customWidth="1"/>
    <col min="14" max="14" width="6.7109375" customWidth="1"/>
    <col min="15" max="15" width="8.7109375" customWidth="1"/>
    <col min="16" max="16" width="6.7109375" customWidth="1"/>
  </cols>
  <sheetData>
    <row r="1" spans="1:16" x14ac:dyDescent="0.25">
      <c r="A1" t="s">
        <v>26</v>
      </c>
    </row>
    <row r="4" spans="1:16" ht="18.75" x14ac:dyDescent="0.3">
      <c r="B4" s="17" t="s">
        <v>25</v>
      </c>
    </row>
    <row r="6" spans="1:16" x14ac:dyDescent="0.25">
      <c r="B6" s="15" t="s">
        <v>0</v>
      </c>
      <c r="C6" s="75"/>
    </row>
    <row r="7" spans="1:16" x14ac:dyDescent="0.25">
      <c r="B7" s="15" t="s">
        <v>3</v>
      </c>
      <c r="C7" s="76"/>
    </row>
    <row r="8" spans="1:16" x14ac:dyDescent="0.25">
      <c r="B8" s="15" t="s">
        <v>23</v>
      </c>
      <c r="C8" s="75"/>
    </row>
    <row r="9" spans="1:16" x14ac:dyDescent="0.25">
      <c r="B9" s="15" t="s">
        <v>1</v>
      </c>
      <c r="C9" s="9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1" spans="1:16" x14ac:dyDescent="0.25">
      <c r="B11" s="14" t="s">
        <v>22</v>
      </c>
      <c r="C11" s="41">
        <v>1</v>
      </c>
      <c r="D11" s="42"/>
      <c r="E11" s="43">
        <v>2</v>
      </c>
      <c r="F11" s="43"/>
      <c r="G11" s="43">
        <v>3</v>
      </c>
      <c r="H11" s="43"/>
      <c r="I11" s="43">
        <v>4</v>
      </c>
      <c r="J11" s="43"/>
      <c r="K11" s="43">
        <v>5</v>
      </c>
      <c r="L11" s="43"/>
      <c r="M11" s="43">
        <v>6</v>
      </c>
      <c r="N11" s="43"/>
      <c r="O11" s="43">
        <v>7</v>
      </c>
      <c r="P11" s="43"/>
    </row>
    <row r="12" spans="1:16" x14ac:dyDescent="0.25">
      <c r="B12" s="14" t="s">
        <v>24</v>
      </c>
      <c r="C12" s="72"/>
      <c r="D12" s="73"/>
      <c r="E12" s="72"/>
      <c r="F12" s="73"/>
      <c r="G12" s="72"/>
      <c r="H12" s="73"/>
      <c r="I12" s="72"/>
      <c r="J12" s="73"/>
      <c r="K12" s="72"/>
      <c r="L12" s="73"/>
      <c r="M12" s="72"/>
      <c r="N12" s="73"/>
      <c r="O12" s="72"/>
      <c r="P12" s="73"/>
    </row>
    <row r="13" spans="1:16" ht="60" x14ac:dyDescent="0.25">
      <c r="B13" s="16" t="s">
        <v>44</v>
      </c>
      <c r="C13" s="49"/>
      <c r="D13" s="74"/>
      <c r="E13" s="49"/>
      <c r="F13" s="74"/>
      <c r="G13" s="49"/>
      <c r="H13" s="74"/>
      <c r="I13" s="49"/>
      <c r="J13" s="74"/>
      <c r="K13" s="49"/>
      <c r="L13" s="74"/>
      <c r="M13" s="49"/>
      <c r="N13" s="74"/>
      <c r="O13" s="49"/>
      <c r="P13" s="74"/>
    </row>
    <row r="14" spans="1:16" x14ac:dyDescent="0.25">
      <c r="B14" s="14" t="s">
        <v>46</v>
      </c>
      <c r="C14" s="46">
        <v>2.27</v>
      </c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</row>
    <row r="15" spans="1:16" ht="29.1" customHeight="1" x14ac:dyDescent="0.25">
      <c r="B15" s="16" t="s">
        <v>17</v>
      </c>
      <c r="C15" s="47">
        <v>7</v>
      </c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</row>
    <row r="16" spans="1:16" x14ac:dyDescent="0.25">
      <c r="A16" s="44" t="s">
        <v>12</v>
      </c>
      <c r="B16" s="54" t="s">
        <v>18</v>
      </c>
      <c r="C16" s="45" t="s">
        <v>14</v>
      </c>
      <c r="D16" s="45"/>
      <c r="E16" s="45" t="s">
        <v>14</v>
      </c>
      <c r="F16" s="45"/>
      <c r="G16" s="45" t="s">
        <v>14</v>
      </c>
      <c r="H16" s="45"/>
      <c r="I16" s="45" t="s">
        <v>14</v>
      </c>
      <c r="J16" s="45"/>
      <c r="K16" s="45" t="s">
        <v>14</v>
      </c>
      <c r="L16" s="45"/>
      <c r="M16" s="45" t="s">
        <v>14</v>
      </c>
      <c r="N16" s="45"/>
      <c r="O16" s="45" t="s">
        <v>14</v>
      </c>
      <c r="P16" s="45"/>
    </row>
    <row r="17" spans="1:16" ht="20.45" customHeight="1" x14ac:dyDescent="0.25">
      <c r="A17" s="44"/>
      <c r="B17" s="55"/>
      <c r="C17" s="14" t="s">
        <v>15</v>
      </c>
      <c r="D17" s="14" t="s">
        <v>16</v>
      </c>
      <c r="E17" s="14" t="s">
        <v>15</v>
      </c>
      <c r="F17" s="14" t="s">
        <v>16</v>
      </c>
      <c r="G17" s="14" t="s">
        <v>15</v>
      </c>
      <c r="H17" s="14" t="s">
        <v>16</v>
      </c>
      <c r="I17" s="14" t="s">
        <v>15</v>
      </c>
      <c r="J17" s="14" t="s">
        <v>16</v>
      </c>
      <c r="K17" s="14" t="s">
        <v>15</v>
      </c>
      <c r="L17" s="14" t="s">
        <v>16</v>
      </c>
      <c r="M17" s="14" t="s">
        <v>15</v>
      </c>
      <c r="N17" s="14" t="s">
        <v>16</v>
      </c>
      <c r="O17" s="14" t="s">
        <v>15</v>
      </c>
      <c r="P17" s="14" t="s">
        <v>16</v>
      </c>
    </row>
    <row r="18" spans="1:16" x14ac:dyDescent="0.25">
      <c r="A18" s="4">
        <v>0.08</v>
      </c>
      <c r="B18" s="5" t="s">
        <v>7</v>
      </c>
      <c r="C18" s="8">
        <v>2.27</v>
      </c>
      <c r="D18" s="6">
        <f>IF($C$14&gt;0,+C18/$C$14*$A18,0)</f>
        <v>0.08</v>
      </c>
      <c r="E18" s="8"/>
      <c r="F18" s="6">
        <f>IF($E$14&gt;0,+E18/$E$14*$A18,0)</f>
        <v>0</v>
      </c>
      <c r="G18" s="8"/>
      <c r="H18" s="6">
        <f>IF($G$14&gt;0,+G18/$G$14*$A18,0)</f>
        <v>0</v>
      </c>
      <c r="I18" s="8"/>
      <c r="J18" s="6">
        <f>IF($I$14&gt;0,+I18/$I$14*$A18,0)</f>
        <v>0</v>
      </c>
      <c r="K18" s="8"/>
      <c r="L18" s="6">
        <f>IF($K$14&gt;0,+K18/$K$14*$A18,0)</f>
        <v>0</v>
      </c>
      <c r="M18" s="8"/>
      <c r="N18" s="6">
        <f>IF($K$14&gt;0,+M18/$K$14*$A18,0)</f>
        <v>0</v>
      </c>
      <c r="O18" s="8"/>
      <c r="P18" s="6">
        <f>IF($K$14&gt;0,+O18/$K$14*$A18,0)</f>
        <v>0</v>
      </c>
    </row>
    <row r="19" spans="1:16" x14ac:dyDescent="0.25">
      <c r="A19" s="4">
        <v>0.21</v>
      </c>
      <c r="B19" s="5" t="s">
        <v>8</v>
      </c>
      <c r="C19" s="8">
        <v>2.27</v>
      </c>
      <c r="D19" s="6">
        <f t="shared" ref="D19:D22" si="0">IF($C$14&gt;0,+C19/$C$14*$A19,0)</f>
        <v>0.21</v>
      </c>
      <c r="E19" s="8"/>
      <c r="F19" s="6">
        <f t="shared" ref="F19:F22" si="1">IF($E$14&gt;0,+E19/$E$14*$A19,0)</f>
        <v>0</v>
      </c>
      <c r="G19" s="8"/>
      <c r="H19" s="6">
        <f t="shared" ref="H19:H22" si="2">IF($G$14&gt;0,+G19/$G$14*$A19,0)</f>
        <v>0</v>
      </c>
      <c r="I19" s="8"/>
      <c r="J19" s="6">
        <f t="shared" ref="J19:J22" si="3">IF($I$14&gt;0,+I19/$I$14*$A19,0)</f>
        <v>0</v>
      </c>
      <c r="K19" s="8"/>
      <c r="L19" s="6">
        <f t="shared" ref="L19:L22" si="4">IF($K$14&gt;0,+K19/$K$14*$A19,0)</f>
        <v>0</v>
      </c>
      <c r="M19" s="8"/>
      <c r="N19" s="6">
        <f t="shared" ref="N19" si="5">IF($K$14&gt;0,+M19/$K$14*$A19,0)</f>
        <v>0</v>
      </c>
      <c r="O19" s="8"/>
      <c r="P19" s="6">
        <f t="shared" ref="P19" si="6">IF($K$14&gt;0,+O19/$K$14*$A19,0)</f>
        <v>0</v>
      </c>
    </row>
    <row r="20" spans="1:16" x14ac:dyDescent="0.25">
      <c r="A20" s="4">
        <v>7.0000000000000007E-2</v>
      </c>
      <c r="B20" s="5" t="s">
        <v>9</v>
      </c>
      <c r="C20" s="8"/>
      <c r="D20" s="6">
        <f t="shared" si="0"/>
        <v>0</v>
      </c>
      <c r="E20" s="8"/>
      <c r="F20" s="6">
        <f t="shared" si="1"/>
        <v>0</v>
      </c>
      <c r="G20" s="8"/>
      <c r="H20" s="6">
        <f t="shared" si="2"/>
        <v>0</v>
      </c>
      <c r="I20" s="8"/>
      <c r="J20" s="6">
        <f t="shared" si="3"/>
        <v>0</v>
      </c>
      <c r="K20" s="8"/>
      <c r="L20" s="6">
        <f t="shared" si="4"/>
        <v>0</v>
      </c>
      <c r="M20" s="8"/>
      <c r="N20" s="6">
        <f t="shared" ref="N20" si="7">IF($K$14&gt;0,+M20/$K$14*$A20,0)</f>
        <v>0</v>
      </c>
      <c r="O20" s="8"/>
      <c r="P20" s="6">
        <f t="shared" ref="P20" si="8">IF($K$14&gt;0,+O20/$K$14*$A20,0)</f>
        <v>0</v>
      </c>
    </row>
    <row r="21" spans="1:16" x14ac:dyDescent="0.25">
      <c r="A21" s="4">
        <v>0.39</v>
      </c>
      <c r="B21" s="5" t="s">
        <v>10</v>
      </c>
      <c r="C21" s="8"/>
      <c r="D21" s="6">
        <f t="shared" si="0"/>
        <v>0</v>
      </c>
      <c r="E21" s="8"/>
      <c r="F21" s="6">
        <f t="shared" si="1"/>
        <v>0</v>
      </c>
      <c r="G21" s="8"/>
      <c r="H21" s="6">
        <f t="shared" si="2"/>
        <v>0</v>
      </c>
      <c r="I21" s="8"/>
      <c r="J21" s="6">
        <f t="shared" si="3"/>
        <v>0</v>
      </c>
      <c r="K21" s="8"/>
      <c r="L21" s="6">
        <f t="shared" si="4"/>
        <v>0</v>
      </c>
      <c r="M21" s="8"/>
      <c r="N21" s="6">
        <f t="shared" ref="N21" si="9">IF($K$14&gt;0,+M21/$K$14*$A21,0)</f>
        <v>0</v>
      </c>
      <c r="O21" s="8"/>
      <c r="P21" s="6">
        <f t="shared" ref="P21" si="10">IF($K$14&gt;0,+O21/$K$14*$A21,0)</f>
        <v>0</v>
      </c>
    </row>
    <row r="22" spans="1:16" x14ac:dyDescent="0.25">
      <c r="A22" s="4">
        <v>0.25</v>
      </c>
      <c r="B22" s="5" t="s">
        <v>11</v>
      </c>
      <c r="C22" s="8"/>
      <c r="D22" s="6">
        <f t="shared" si="0"/>
        <v>0</v>
      </c>
      <c r="E22" s="8"/>
      <c r="F22" s="6">
        <f t="shared" si="1"/>
        <v>0</v>
      </c>
      <c r="G22" s="8"/>
      <c r="H22" s="6">
        <f t="shared" si="2"/>
        <v>0</v>
      </c>
      <c r="I22" s="8"/>
      <c r="J22" s="6">
        <f t="shared" si="3"/>
        <v>0</v>
      </c>
      <c r="K22" s="8"/>
      <c r="L22" s="6">
        <f t="shared" si="4"/>
        <v>0</v>
      </c>
      <c r="M22" s="8"/>
      <c r="N22" s="6">
        <f t="shared" ref="N22" si="11">IF($K$14&gt;0,+M22/$K$14*$A22,0)</f>
        <v>0</v>
      </c>
      <c r="O22" s="8"/>
      <c r="P22" s="6">
        <f t="shared" ref="P22" si="12">IF($K$14&gt;0,+O22/$K$14*$A22,0)</f>
        <v>0</v>
      </c>
    </row>
    <row r="23" spans="1:16" x14ac:dyDescent="0.25">
      <c r="A23" s="4">
        <f>SUM(A18:A22)</f>
        <v>1</v>
      </c>
      <c r="B23" s="7" t="s">
        <v>13</v>
      </c>
      <c r="C23" s="3"/>
      <c r="D23" s="6">
        <f>SUM(D18:D22)*(C15&gt;0)</f>
        <v>0.28999999999999998</v>
      </c>
      <c r="E23" s="3"/>
      <c r="F23" s="6">
        <f>SUM(F18:F22)*(E15&gt;0)</f>
        <v>0</v>
      </c>
      <c r="G23" s="3"/>
      <c r="H23" s="6">
        <f>SUM(H18:H22)*(G15&gt;0)</f>
        <v>0</v>
      </c>
      <c r="I23" s="3"/>
      <c r="J23" s="6">
        <f>SUM(J18:J22)*(I15&gt;0)</f>
        <v>0</v>
      </c>
      <c r="K23" s="3"/>
      <c r="L23" s="6">
        <f>SUM(L18:L22)*(K15&gt;0)</f>
        <v>0</v>
      </c>
      <c r="M23" s="3"/>
      <c r="N23" s="6">
        <f>SUM(N18:N22)*(M15&gt;0)</f>
        <v>0</v>
      </c>
      <c r="O23" s="3"/>
      <c r="P23" s="6">
        <f>SUM(P18:P22)*(O15&gt;0)</f>
        <v>0</v>
      </c>
    </row>
    <row r="24" spans="1:16" x14ac:dyDescent="0.25">
      <c r="A24" s="13" t="s">
        <v>75</v>
      </c>
      <c r="B24" s="1"/>
    </row>
    <row r="25" spans="1:16" x14ac:dyDescent="0.25">
      <c r="A25" s="13" t="s">
        <v>19</v>
      </c>
      <c r="B25" s="14" t="s">
        <v>22</v>
      </c>
      <c r="C25" s="43">
        <v>8</v>
      </c>
      <c r="D25" s="43"/>
      <c r="E25" s="43">
        <v>9</v>
      </c>
      <c r="F25" s="43"/>
      <c r="G25" s="43">
        <v>10</v>
      </c>
      <c r="H25" s="43"/>
      <c r="I25" s="43">
        <v>11</v>
      </c>
      <c r="J25" s="43"/>
      <c r="K25" s="43">
        <v>12</v>
      </c>
      <c r="L25" s="43"/>
      <c r="M25" s="43">
        <v>13</v>
      </c>
      <c r="N25" s="43"/>
      <c r="O25" s="43">
        <v>14</v>
      </c>
      <c r="P25" s="43"/>
    </row>
    <row r="26" spans="1:16" x14ac:dyDescent="0.25">
      <c r="A26" s="13"/>
      <c r="B26" s="14" t="s">
        <v>24</v>
      </c>
      <c r="C26" s="72"/>
      <c r="D26" s="73"/>
      <c r="E26" s="72"/>
      <c r="F26" s="73"/>
      <c r="G26" s="72"/>
      <c r="H26" s="73"/>
      <c r="I26" s="72"/>
      <c r="J26" s="73"/>
      <c r="K26" s="72"/>
      <c r="L26" s="73"/>
      <c r="M26" s="72"/>
      <c r="N26" s="73"/>
      <c r="O26" s="72"/>
      <c r="P26" s="73"/>
    </row>
    <row r="27" spans="1:16" ht="60" x14ac:dyDescent="0.25">
      <c r="A27" s="13"/>
      <c r="B27" s="16" t="s">
        <v>44</v>
      </c>
      <c r="C27" s="49"/>
      <c r="D27" s="74"/>
      <c r="E27" s="49"/>
      <c r="F27" s="74"/>
      <c r="G27" s="49"/>
      <c r="H27" s="74"/>
      <c r="I27" s="49"/>
      <c r="J27" s="74"/>
      <c r="K27" s="49"/>
      <c r="L27" s="74"/>
      <c r="M27" s="49"/>
      <c r="N27" s="74"/>
      <c r="O27" s="49"/>
      <c r="P27" s="74"/>
    </row>
    <row r="28" spans="1:16" x14ac:dyDescent="0.25">
      <c r="B28" s="14" t="s">
        <v>21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</row>
    <row r="29" spans="1:16" ht="30" x14ac:dyDescent="0.25">
      <c r="B29" s="16" t="s">
        <v>17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</row>
    <row r="30" spans="1:16" x14ac:dyDescent="0.25">
      <c r="A30" s="44" t="s">
        <v>12</v>
      </c>
      <c r="B30" s="54" t="s">
        <v>18</v>
      </c>
      <c r="C30" s="45" t="s">
        <v>14</v>
      </c>
      <c r="D30" s="45"/>
      <c r="E30" s="45" t="s">
        <v>14</v>
      </c>
      <c r="F30" s="45"/>
      <c r="G30" s="45" t="s">
        <v>14</v>
      </c>
      <c r="H30" s="45"/>
      <c r="I30" s="45" t="s">
        <v>14</v>
      </c>
      <c r="J30" s="45"/>
      <c r="K30" s="45" t="s">
        <v>14</v>
      </c>
      <c r="L30" s="45"/>
      <c r="M30" s="45" t="s">
        <v>14</v>
      </c>
      <c r="N30" s="45"/>
      <c r="O30" s="45" t="s">
        <v>14</v>
      </c>
      <c r="P30" s="45"/>
    </row>
    <row r="31" spans="1:16" ht="17.45" customHeight="1" x14ac:dyDescent="0.25">
      <c r="A31" s="44"/>
      <c r="B31" s="55"/>
      <c r="C31" s="14" t="s">
        <v>15</v>
      </c>
      <c r="D31" s="14" t="s">
        <v>16</v>
      </c>
      <c r="E31" s="14" t="s">
        <v>15</v>
      </c>
      <c r="F31" s="14" t="s">
        <v>16</v>
      </c>
      <c r="G31" s="14" t="s">
        <v>15</v>
      </c>
      <c r="H31" s="14" t="s">
        <v>16</v>
      </c>
      <c r="I31" s="14" t="s">
        <v>15</v>
      </c>
      <c r="J31" s="14" t="s">
        <v>16</v>
      </c>
      <c r="K31" s="14" t="s">
        <v>15</v>
      </c>
      <c r="L31" s="14" t="s">
        <v>16</v>
      </c>
      <c r="M31" s="14" t="s">
        <v>15</v>
      </c>
      <c r="N31" s="14" t="s">
        <v>16</v>
      </c>
      <c r="O31" s="14" t="s">
        <v>15</v>
      </c>
      <c r="P31" s="14" t="s">
        <v>16</v>
      </c>
    </row>
    <row r="32" spans="1:16" x14ac:dyDescent="0.25">
      <c r="A32" s="4">
        <v>0.08</v>
      </c>
      <c r="B32" s="5" t="s">
        <v>7</v>
      </c>
      <c r="C32" s="8"/>
      <c r="D32" s="6">
        <f>IF($C$14&gt;0,+C32/$C$14*$A32,0)</f>
        <v>0</v>
      </c>
      <c r="E32" s="8"/>
      <c r="F32" s="6">
        <f>IF($E$14&gt;0,+E32/$E$14*$A32,0)</f>
        <v>0</v>
      </c>
      <c r="G32" s="8"/>
      <c r="H32" s="6">
        <f>IF($G$14&gt;0,+G32/$G$14*$A32,0)</f>
        <v>0</v>
      </c>
      <c r="I32" s="8"/>
      <c r="J32" s="6">
        <f>IF($I$14&gt;0,+I32/$I$14*$A32,0)</f>
        <v>0</v>
      </c>
      <c r="K32" s="8"/>
      <c r="L32" s="6">
        <f>IF($K$14&gt;0,+K32/$K$14*$A32,0)</f>
        <v>0</v>
      </c>
      <c r="M32" s="8"/>
      <c r="N32" s="6">
        <f>IF($K$14&gt;0,+M32/$K$14*$A32,0)</f>
        <v>0</v>
      </c>
      <c r="O32" s="8"/>
      <c r="P32" s="6">
        <f>IF($K$14&gt;0,+O32/$K$14*$A32,0)</f>
        <v>0</v>
      </c>
    </row>
    <row r="33" spans="1:16" x14ac:dyDescent="0.25">
      <c r="A33" s="4">
        <v>0.21</v>
      </c>
      <c r="B33" s="5" t="s">
        <v>8</v>
      </c>
      <c r="C33" s="8"/>
      <c r="D33" s="6">
        <f t="shared" ref="D33:D36" si="13">IF($C$14&gt;0,+C33/$C$14*$A33,0)</f>
        <v>0</v>
      </c>
      <c r="E33" s="8"/>
      <c r="F33" s="6">
        <f t="shared" ref="F33:F36" si="14">IF($E$14&gt;0,+E33/$E$14*$A33,0)</f>
        <v>0</v>
      </c>
      <c r="G33" s="8"/>
      <c r="H33" s="6">
        <f t="shared" ref="H33:H36" si="15">IF($G$14&gt;0,+G33/$G$14*$A33,0)</f>
        <v>0</v>
      </c>
      <c r="I33" s="8"/>
      <c r="J33" s="6">
        <f t="shared" ref="J33:J36" si="16">IF($I$14&gt;0,+I33/$I$14*$A33,0)</f>
        <v>0</v>
      </c>
      <c r="K33" s="8"/>
      <c r="L33" s="6">
        <f t="shared" ref="L33:L36" si="17">IF($K$14&gt;0,+K33/$K$14*$A33,0)</f>
        <v>0</v>
      </c>
      <c r="M33" s="8"/>
      <c r="N33" s="6">
        <f t="shared" ref="N33:N36" si="18">IF($K$14&gt;0,+M33/$K$14*$A33,0)</f>
        <v>0</v>
      </c>
      <c r="O33" s="8"/>
      <c r="P33" s="6">
        <f t="shared" ref="P33:P36" si="19">IF($K$14&gt;0,+O33/$K$14*$A33,0)</f>
        <v>0</v>
      </c>
    </row>
    <row r="34" spans="1:16" x14ac:dyDescent="0.25">
      <c r="A34" s="4">
        <v>7.0000000000000007E-2</v>
      </c>
      <c r="B34" s="5" t="s">
        <v>9</v>
      </c>
      <c r="C34" s="8"/>
      <c r="D34" s="6">
        <f t="shared" si="13"/>
        <v>0</v>
      </c>
      <c r="E34" s="8"/>
      <c r="F34" s="6">
        <f t="shared" si="14"/>
        <v>0</v>
      </c>
      <c r="G34" s="8"/>
      <c r="H34" s="6">
        <f t="shared" si="15"/>
        <v>0</v>
      </c>
      <c r="I34" s="8"/>
      <c r="J34" s="6">
        <f t="shared" si="16"/>
        <v>0</v>
      </c>
      <c r="K34" s="8"/>
      <c r="L34" s="6">
        <f t="shared" si="17"/>
        <v>0</v>
      </c>
      <c r="M34" s="8"/>
      <c r="N34" s="6">
        <f t="shared" si="18"/>
        <v>0</v>
      </c>
      <c r="O34" s="8"/>
      <c r="P34" s="6">
        <f t="shared" si="19"/>
        <v>0</v>
      </c>
    </row>
    <row r="35" spans="1:16" x14ac:dyDescent="0.25">
      <c r="A35" s="4">
        <v>0.39</v>
      </c>
      <c r="B35" s="5" t="s">
        <v>10</v>
      </c>
      <c r="C35" s="8"/>
      <c r="D35" s="6">
        <f t="shared" si="13"/>
        <v>0</v>
      </c>
      <c r="E35" s="8"/>
      <c r="F35" s="6">
        <f t="shared" si="14"/>
        <v>0</v>
      </c>
      <c r="G35" s="8"/>
      <c r="H35" s="6">
        <f t="shared" si="15"/>
        <v>0</v>
      </c>
      <c r="I35" s="8"/>
      <c r="J35" s="6">
        <f t="shared" si="16"/>
        <v>0</v>
      </c>
      <c r="K35" s="8"/>
      <c r="L35" s="6">
        <f t="shared" si="17"/>
        <v>0</v>
      </c>
      <c r="M35" s="8"/>
      <c r="N35" s="6">
        <f t="shared" si="18"/>
        <v>0</v>
      </c>
      <c r="O35" s="8"/>
      <c r="P35" s="6">
        <f t="shared" si="19"/>
        <v>0</v>
      </c>
    </row>
    <row r="36" spans="1:16" x14ac:dyDescent="0.25">
      <c r="A36" s="4">
        <v>0.25</v>
      </c>
      <c r="B36" s="5" t="s">
        <v>11</v>
      </c>
      <c r="C36" s="8"/>
      <c r="D36" s="6">
        <f t="shared" si="13"/>
        <v>0</v>
      </c>
      <c r="E36" s="8"/>
      <c r="F36" s="6">
        <f t="shared" si="14"/>
        <v>0</v>
      </c>
      <c r="G36" s="8"/>
      <c r="H36" s="6">
        <f t="shared" si="15"/>
        <v>0</v>
      </c>
      <c r="I36" s="8"/>
      <c r="J36" s="6">
        <f t="shared" si="16"/>
        <v>0</v>
      </c>
      <c r="K36" s="8"/>
      <c r="L36" s="6">
        <f t="shared" si="17"/>
        <v>0</v>
      </c>
      <c r="M36" s="8"/>
      <c r="N36" s="6">
        <f t="shared" si="18"/>
        <v>0</v>
      </c>
      <c r="O36" s="8"/>
      <c r="P36" s="6">
        <f t="shared" si="19"/>
        <v>0</v>
      </c>
    </row>
    <row r="37" spans="1:16" x14ac:dyDescent="0.25">
      <c r="A37" s="4">
        <f>SUM(A32:A36)</f>
        <v>1</v>
      </c>
      <c r="B37" s="7" t="s">
        <v>13</v>
      </c>
      <c r="C37" s="3"/>
      <c r="D37" s="6">
        <f>SUM(D32:D36)*(C29&gt;0)</f>
        <v>0</v>
      </c>
      <c r="E37" s="3"/>
      <c r="F37" s="6">
        <f>SUM(F32:F36)*(E29&gt;0)</f>
        <v>0</v>
      </c>
      <c r="G37" s="3"/>
      <c r="H37" s="6">
        <f>SUM(H32:H36)*(G29&gt;0)</f>
        <v>0</v>
      </c>
      <c r="I37" s="3"/>
      <c r="J37" s="6">
        <f>SUM(J32:J36)*(I29&gt;0)</f>
        <v>0</v>
      </c>
      <c r="K37" s="3"/>
      <c r="L37" s="6">
        <f>SUM(L32:L36)*(K29&gt;0)</f>
        <v>0</v>
      </c>
      <c r="M37" s="3"/>
      <c r="N37" s="6">
        <f>SUM(N32:N36)*(M29&gt;0)</f>
        <v>0</v>
      </c>
      <c r="O37" s="3"/>
      <c r="P37" s="6">
        <f>SUM(P32:P36)*(O29&gt;0)</f>
        <v>0</v>
      </c>
    </row>
    <row r="38" spans="1:16" x14ac:dyDescent="0.25">
      <c r="A38" s="12" t="s">
        <v>20</v>
      </c>
      <c r="B38" s="1"/>
    </row>
    <row r="39" spans="1:16" x14ac:dyDescent="0.25">
      <c r="A39" s="13" t="s">
        <v>19</v>
      </c>
      <c r="B39" s="14" t="s">
        <v>22</v>
      </c>
      <c r="C39" s="43">
        <v>15</v>
      </c>
      <c r="D39" s="43"/>
      <c r="E39" s="43">
        <v>16</v>
      </c>
      <c r="F39" s="43"/>
      <c r="G39" s="43">
        <v>17</v>
      </c>
      <c r="H39" s="43"/>
      <c r="I39" s="43">
        <v>18</v>
      </c>
      <c r="J39" s="43"/>
      <c r="K39" s="43">
        <v>19</v>
      </c>
      <c r="L39" s="43"/>
      <c r="M39" s="43">
        <v>20</v>
      </c>
      <c r="N39" s="43"/>
      <c r="O39" s="43">
        <v>21</v>
      </c>
      <c r="P39" s="43"/>
    </row>
    <row r="40" spans="1:16" x14ac:dyDescent="0.25">
      <c r="A40" s="13"/>
      <c r="B40" s="14" t="s">
        <v>24</v>
      </c>
      <c r="C40" s="72"/>
      <c r="D40" s="73"/>
      <c r="E40" s="72"/>
      <c r="F40" s="73"/>
      <c r="G40" s="72"/>
      <c r="H40" s="73"/>
      <c r="I40" s="72"/>
      <c r="J40" s="73"/>
      <c r="K40" s="72"/>
      <c r="L40" s="73"/>
      <c r="M40" s="72"/>
      <c r="N40" s="73"/>
      <c r="O40" s="72"/>
      <c r="P40" s="73"/>
    </row>
    <row r="41" spans="1:16" ht="60" x14ac:dyDescent="0.25">
      <c r="A41" s="13"/>
      <c r="B41" s="16" t="s">
        <v>44</v>
      </c>
      <c r="C41" s="49"/>
      <c r="D41" s="74"/>
      <c r="E41" s="49"/>
      <c r="F41" s="74"/>
      <c r="G41" s="49"/>
      <c r="H41" s="74"/>
      <c r="I41" s="49"/>
      <c r="J41" s="74"/>
      <c r="K41" s="49"/>
      <c r="L41" s="74"/>
      <c r="M41" s="49"/>
      <c r="N41" s="74"/>
      <c r="O41" s="49"/>
      <c r="P41" s="74"/>
    </row>
    <row r="42" spans="1:16" x14ac:dyDescent="0.25">
      <c r="B42" s="14" t="s">
        <v>21</v>
      </c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</row>
    <row r="43" spans="1:16" ht="30" x14ac:dyDescent="0.25">
      <c r="B43" s="16" t="s">
        <v>17</v>
      </c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</row>
    <row r="44" spans="1:16" x14ac:dyDescent="0.25">
      <c r="A44" s="44" t="s">
        <v>12</v>
      </c>
      <c r="B44" s="54" t="s">
        <v>18</v>
      </c>
      <c r="C44" s="45" t="s">
        <v>14</v>
      </c>
      <c r="D44" s="45"/>
      <c r="E44" s="45" t="s">
        <v>14</v>
      </c>
      <c r="F44" s="45"/>
      <c r="G44" s="45" t="s">
        <v>14</v>
      </c>
      <c r="H44" s="45"/>
      <c r="I44" s="45" t="s">
        <v>14</v>
      </c>
      <c r="J44" s="45"/>
      <c r="K44" s="45" t="s">
        <v>14</v>
      </c>
      <c r="L44" s="45"/>
      <c r="M44" s="45" t="s">
        <v>14</v>
      </c>
      <c r="N44" s="45"/>
      <c r="O44" s="45" t="s">
        <v>14</v>
      </c>
      <c r="P44" s="45"/>
    </row>
    <row r="45" spans="1:16" ht="20.45" customHeight="1" x14ac:dyDescent="0.25">
      <c r="A45" s="44"/>
      <c r="B45" s="55"/>
      <c r="C45" s="14" t="s">
        <v>15</v>
      </c>
      <c r="D45" s="14" t="s">
        <v>16</v>
      </c>
      <c r="E45" s="14" t="s">
        <v>15</v>
      </c>
      <c r="F45" s="14" t="s">
        <v>16</v>
      </c>
      <c r="G45" s="14" t="s">
        <v>15</v>
      </c>
      <c r="H45" s="14" t="s">
        <v>16</v>
      </c>
      <c r="I45" s="14" t="s">
        <v>15</v>
      </c>
      <c r="J45" s="14" t="s">
        <v>16</v>
      </c>
      <c r="K45" s="14" t="s">
        <v>15</v>
      </c>
      <c r="L45" s="14" t="s">
        <v>16</v>
      </c>
      <c r="M45" s="14" t="s">
        <v>15</v>
      </c>
      <c r="N45" s="14" t="s">
        <v>16</v>
      </c>
      <c r="O45" s="14" t="s">
        <v>15</v>
      </c>
      <c r="P45" s="14" t="s">
        <v>16</v>
      </c>
    </row>
    <row r="46" spans="1:16" x14ac:dyDescent="0.25">
      <c r="A46" s="4">
        <v>0.08</v>
      </c>
      <c r="B46" s="5" t="s">
        <v>7</v>
      </c>
      <c r="C46" s="8"/>
      <c r="D46" s="6">
        <f>IF($C$14&gt;0,+C46/$C$14*$A46,0)</f>
        <v>0</v>
      </c>
      <c r="E46" s="8"/>
      <c r="F46" s="6">
        <f>IF($E$14&gt;0,+E46/$E$14*$A46,0)</f>
        <v>0</v>
      </c>
      <c r="G46" s="8"/>
      <c r="H46" s="6">
        <f>IF($G$14&gt;0,+G46/$G$14*$A46,0)</f>
        <v>0</v>
      </c>
      <c r="I46" s="8"/>
      <c r="J46" s="6">
        <f>IF($I$14&gt;0,+I46/$I$14*$A46,0)</f>
        <v>0</v>
      </c>
      <c r="K46" s="8"/>
      <c r="L46" s="6">
        <f>IF($K$14&gt;0,+K46/$K$14*$A46,0)</f>
        <v>0</v>
      </c>
      <c r="M46" s="8"/>
      <c r="N46" s="6">
        <f>IF($K$14&gt;0,+M46/$K$14*$A46,0)</f>
        <v>0</v>
      </c>
      <c r="O46" s="8"/>
      <c r="P46" s="6">
        <f>IF($K$14&gt;0,+O46/$K$14*$A46,0)</f>
        <v>0</v>
      </c>
    </row>
    <row r="47" spans="1:16" x14ac:dyDescent="0.25">
      <c r="A47" s="4">
        <v>0.21</v>
      </c>
      <c r="B47" s="5" t="s">
        <v>8</v>
      </c>
      <c r="C47" s="8"/>
      <c r="D47" s="6">
        <f t="shared" ref="D47:D50" si="20">IF($C$14&gt;0,+C47/$C$14*$A47,0)</f>
        <v>0</v>
      </c>
      <c r="E47" s="8"/>
      <c r="F47" s="6">
        <f t="shared" ref="F47:F50" si="21">IF($E$14&gt;0,+E47/$E$14*$A47,0)</f>
        <v>0</v>
      </c>
      <c r="G47" s="8"/>
      <c r="H47" s="6">
        <f t="shared" ref="H47:H50" si="22">IF($G$14&gt;0,+G47/$G$14*$A47,0)</f>
        <v>0</v>
      </c>
      <c r="I47" s="8"/>
      <c r="J47" s="6">
        <f t="shared" ref="J47:J50" si="23">IF($I$14&gt;0,+I47/$I$14*$A47,0)</f>
        <v>0</v>
      </c>
      <c r="K47" s="8"/>
      <c r="L47" s="6">
        <f t="shared" ref="L47:L50" si="24">IF($K$14&gt;0,+K47/$K$14*$A47,0)</f>
        <v>0</v>
      </c>
      <c r="M47" s="8"/>
      <c r="N47" s="6">
        <f t="shared" ref="N47:N50" si="25">IF($K$14&gt;0,+M47/$K$14*$A47,0)</f>
        <v>0</v>
      </c>
      <c r="O47" s="8"/>
      <c r="P47" s="6">
        <f t="shared" ref="P47:P50" si="26">IF($K$14&gt;0,+O47/$K$14*$A47,0)</f>
        <v>0</v>
      </c>
    </row>
    <row r="48" spans="1:16" x14ac:dyDescent="0.25">
      <c r="A48" s="4">
        <v>7.0000000000000007E-2</v>
      </c>
      <c r="B48" s="5" t="s">
        <v>9</v>
      </c>
      <c r="C48" s="8"/>
      <c r="D48" s="6">
        <f t="shared" si="20"/>
        <v>0</v>
      </c>
      <c r="E48" s="8"/>
      <c r="F48" s="6">
        <f t="shared" si="21"/>
        <v>0</v>
      </c>
      <c r="G48" s="8"/>
      <c r="H48" s="6">
        <f t="shared" si="22"/>
        <v>0</v>
      </c>
      <c r="I48" s="8"/>
      <c r="J48" s="6">
        <f t="shared" si="23"/>
        <v>0</v>
      </c>
      <c r="K48" s="8"/>
      <c r="L48" s="6">
        <f t="shared" si="24"/>
        <v>0</v>
      </c>
      <c r="M48" s="8"/>
      <c r="N48" s="6">
        <f t="shared" si="25"/>
        <v>0</v>
      </c>
      <c r="O48" s="8"/>
      <c r="P48" s="6">
        <f t="shared" si="26"/>
        <v>0</v>
      </c>
    </row>
    <row r="49" spans="1:16" x14ac:dyDescent="0.25">
      <c r="A49" s="4">
        <v>0.39</v>
      </c>
      <c r="B49" s="5" t="s">
        <v>10</v>
      </c>
      <c r="C49" s="8"/>
      <c r="D49" s="6">
        <f t="shared" si="20"/>
        <v>0</v>
      </c>
      <c r="E49" s="8"/>
      <c r="F49" s="6">
        <f t="shared" si="21"/>
        <v>0</v>
      </c>
      <c r="G49" s="8"/>
      <c r="H49" s="6">
        <f t="shared" si="22"/>
        <v>0</v>
      </c>
      <c r="I49" s="8"/>
      <c r="J49" s="6">
        <f t="shared" si="23"/>
        <v>0</v>
      </c>
      <c r="K49" s="8"/>
      <c r="L49" s="6">
        <f t="shared" si="24"/>
        <v>0</v>
      </c>
      <c r="M49" s="8"/>
      <c r="N49" s="6">
        <f t="shared" si="25"/>
        <v>0</v>
      </c>
      <c r="O49" s="8"/>
      <c r="P49" s="6">
        <f t="shared" si="26"/>
        <v>0</v>
      </c>
    </row>
    <row r="50" spans="1:16" x14ac:dyDescent="0.25">
      <c r="A50" s="4">
        <v>0.25</v>
      </c>
      <c r="B50" s="5" t="s">
        <v>11</v>
      </c>
      <c r="C50" s="8"/>
      <c r="D50" s="6">
        <f t="shared" si="20"/>
        <v>0</v>
      </c>
      <c r="E50" s="8"/>
      <c r="F50" s="6">
        <f t="shared" si="21"/>
        <v>0</v>
      </c>
      <c r="G50" s="8"/>
      <c r="H50" s="6">
        <f t="shared" si="22"/>
        <v>0</v>
      </c>
      <c r="I50" s="8"/>
      <c r="J50" s="6">
        <f t="shared" si="23"/>
        <v>0</v>
      </c>
      <c r="K50" s="8"/>
      <c r="L50" s="6">
        <f t="shared" si="24"/>
        <v>0</v>
      </c>
      <c r="M50" s="8"/>
      <c r="N50" s="6">
        <f t="shared" si="25"/>
        <v>0</v>
      </c>
      <c r="O50" s="8"/>
      <c r="P50" s="6">
        <f t="shared" si="26"/>
        <v>0</v>
      </c>
    </row>
    <row r="51" spans="1:16" x14ac:dyDescent="0.25">
      <c r="A51" s="4">
        <f>SUM(A46:A50)</f>
        <v>1</v>
      </c>
      <c r="B51" s="7" t="s">
        <v>13</v>
      </c>
      <c r="C51" s="3"/>
      <c r="D51" s="6">
        <f>SUM(D46:D50)*(C43&gt;0)</f>
        <v>0</v>
      </c>
      <c r="E51" s="3"/>
      <c r="F51" s="6">
        <f>SUM(F46:F50)*(E43&gt;0)</f>
        <v>0</v>
      </c>
      <c r="G51" s="3"/>
      <c r="H51" s="6">
        <f>SUM(H46:H50)*(G43&gt;0)</f>
        <v>0</v>
      </c>
      <c r="I51" s="3"/>
      <c r="J51" s="6">
        <f>SUM(J46:J50)*(I43&gt;0)</f>
        <v>0</v>
      </c>
      <c r="K51" s="3"/>
      <c r="L51" s="6">
        <f>SUM(L46:L50)*(K43&gt;0)</f>
        <v>0</v>
      </c>
      <c r="M51" s="3"/>
      <c r="N51" s="6">
        <f>SUM(N46:N50)*(M43&gt;0)</f>
        <v>0</v>
      </c>
      <c r="O51" s="3"/>
      <c r="P51" s="6">
        <f>SUM(P46:P50)*(O43&gt;0)</f>
        <v>0</v>
      </c>
    </row>
    <row r="52" spans="1:16" x14ac:dyDescent="0.25">
      <c r="A52" s="13" t="s">
        <v>75</v>
      </c>
      <c r="B52" s="1"/>
    </row>
    <row r="53" spans="1:16" x14ac:dyDescent="0.25">
      <c r="A53" s="13" t="s">
        <v>19</v>
      </c>
      <c r="B53" s="14" t="s">
        <v>22</v>
      </c>
      <c r="C53" s="43">
        <v>22</v>
      </c>
      <c r="D53" s="43"/>
      <c r="E53" s="43">
        <v>23</v>
      </c>
      <c r="F53" s="43"/>
      <c r="G53" s="43">
        <v>24</v>
      </c>
      <c r="H53" s="43"/>
      <c r="I53" s="43">
        <v>25</v>
      </c>
      <c r="J53" s="43"/>
      <c r="K53" s="43">
        <v>26</v>
      </c>
      <c r="L53" s="43"/>
      <c r="M53" s="43">
        <v>27</v>
      </c>
      <c r="N53" s="43"/>
      <c r="O53" s="43">
        <v>28</v>
      </c>
      <c r="P53" s="43"/>
    </row>
    <row r="54" spans="1:16" x14ac:dyDescent="0.25">
      <c r="A54" s="13"/>
      <c r="B54" s="14" t="s">
        <v>24</v>
      </c>
      <c r="C54" s="72"/>
      <c r="D54" s="73"/>
      <c r="E54" s="72"/>
      <c r="F54" s="73"/>
      <c r="G54" s="72"/>
      <c r="H54" s="73"/>
      <c r="I54" s="72"/>
      <c r="J54" s="73"/>
      <c r="K54" s="72"/>
      <c r="L54" s="73"/>
      <c r="M54" s="72"/>
      <c r="N54" s="73"/>
      <c r="O54" s="72"/>
      <c r="P54" s="73"/>
    </row>
    <row r="55" spans="1:16" ht="60" x14ac:dyDescent="0.25">
      <c r="A55" s="13"/>
      <c r="B55" s="16" t="s">
        <v>44</v>
      </c>
      <c r="C55" s="49"/>
      <c r="D55" s="74"/>
      <c r="E55" s="49"/>
      <c r="F55" s="74"/>
      <c r="G55" s="49"/>
      <c r="H55" s="74"/>
      <c r="I55" s="49"/>
      <c r="J55" s="74"/>
      <c r="K55" s="49"/>
      <c r="L55" s="74"/>
      <c r="M55" s="49"/>
      <c r="N55" s="74"/>
      <c r="O55" s="49"/>
      <c r="P55" s="74"/>
    </row>
    <row r="56" spans="1:16" x14ac:dyDescent="0.25">
      <c r="B56" s="14" t="s">
        <v>21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</row>
    <row r="57" spans="1:16" ht="30" x14ac:dyDescent="0.25">
      <c r="B57" s="16" t="s">
        <v>17</v>
      </c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</row>
    <row r="58" spans="1:16" x14ac:dyDescent="0.25">
      <c r="A58" s="44" t="s">
        <v>12</v>
      </c>
      <c r="B58" s="54" t="s">
        <v>18</v>
      </c>
      <c r="C58" s="45" t="s">
        <v>14</v>
      </c>
      <c r="D58" s="45"/>
      <c r="E58" s="45" t="s">
        <v>14</v>
      </c>
      <c r="F58" s="45"/>
      <c r="G58" s="45" t="s">
        <v>14</v>
      </c>
      <c r="H58" s="45"/>
      <c r="I58" s="45" t="s">
        <v>14</v>
      </c>
      <c r="J58" s="45"/>
      <c r="K58" s="45" t="s">
        <v>14</v>
      </c>
      <c r="L58" s="45"/>
      <c r="M58" s="45" t="s">
        <v>14</v>
      </c>
      <c r="N58" s="45"/>
      <c r="O58" s="45" t="s">
        <v>14</v>
      </c>
      <c r="P58" s="45"/>
    </row>
    <row r="59" spans="1:16" ht="21.6" customHeight="1" x14ac:dyDescent="0.25">
      <c r="A59" s="44"/>
      <c r="B59" s="55"/>
      <c r="C59" s="14" t="s">
        <v>15</v>
      </c>
      <c r="D59" s="14" t="s">
        <v>16</v>
      </c>
      <c r="E59" s="14" t="s">
        <v>15</v>
      </c>
      <c r="F59" s="14" t="s">
        <v>16</v>
      </c>
      <c r="G59" s="14" t="s">
        <v>15</v>
      </c>
      <c r="H59" s="14" t="s">
        <v>16</v>
      </c>
      <c r="I59" s="14" t="s">
        <v>15</v>
      </c>
      <c r="J59" s="14" t="s">
        <v>16</v>
      </c>
      <c r="K59" s="14" t="s">
        <v>15</v>
      </c>
      <c r="L59" s="14" t="s">
        <v>16</v>
      </c>
      <c r="M59" s="14" t="s">
        <v>15</v>
      </c>
      <c r="N59" s="14" t="s">
        <v>16</v>
      </c>
      <c r="O59" s="14" t="s">
        <v>15</v>
      </c>
      <c r="P59" s="14" t="s">
        <v>16</v>
      </c>
    </row>
    <row r="60" spans="1:16" x14ac:dyDescent="0.25">
      <c r="A60" s="4">
        <v>0.08</v>
      </c>
      <c r="B60" s="5" t="s">
        <v>7</v>
      </c>
      <c r="C60" s="8"/>
      <c r="D60" s="6">
        <f>IF($C$14&gt;0,+C60/$C$14*$A60,0)</f>
        <v>0</v>
      </c>
      <c r="E60" s="8"/>
      <c r="F60" s="6">
        <f>IF($E$14&gt;0,+E60/$E$14*$A60,0)</f>
        <v>0</v>
      </c>
      <c r="G60" s="8"/>
      <c r="H60" s="6">
        <f>IF($G$14&gt;0,+G60/$G$14*$A60,0)</f>
        <v>0</v>
      </c>
      <c r="I60" s="8"/>
      <c r="J60" s="6">
        <f>IF($I$14&gt;0,+I60/$I$14*$A60,0)</f>
        <v>0</v>
      </c>
      <c r="K60" s="8"/>
      <c r="L60" s="6">
        <f>IF($K$14&gt;0,+K60/$K$14*$A60,0)</f>
        <v>0</v>
      </c>
      <c r="M60" s="8"/>
      <c r="N60" s="6">
        <f>IF($K$14&gt;0,+M60/$K$14*$A60,0)</f>
        <v>0</v>
      </c>
      <c r="O60" s="8"/>
      <c r="P60" s="6">
        <f>IF($K$14&gt;0,+O60/$K$14*$A60,0)</f>
        <v>0</v>
      </c>
    </row>
    <row r="61" spans="1:16" x14ac:dyDescent="0.25">
      <c r="A61" s="4">
        <v>0.21</v>
      </c>
      <c r="B61" s="5" t="s">
        <v>8</v>
      </c>
      <c r="C61" s="8"/>
      <c r="D61" s="6">
        <f t="shared" ref="D61:D64" si="27">IF($C$14&gt;0,+C61/$C$14*$A61,0)</f>
        <v>0</v>
      </c>
      <c r="E61" s="8"/>
      <c r="F61" s="6">
        <f t="shared" ref="F61:F64" si="28">IF($E$14&gt;0,+E61/$E$14*$A61,0)</f>
        <v>0</v>
      </c>
      <c r="G61" s="8"/>
      <c r="H61" s="6">
        <f t="shared" ref="H61:H64" si="29">IF($G$14&gt;0,+G61/$G$14*$A61,0)</f>
        <v>0</v>
      </c>
      <c r="I61" s="8"/>
      <c r="J61" s="6">
        <f t="shared" ref="J61:J64" si="30">IF($I$14&gt;0,+I61/$I$14*$A61,0)</f>
        <v>0</v>
      </c>
      <c r="K61" s="8"/>
      <c r="L61" s="6">
        <f t="shared" ref="L61:L64" si="31">IF($K$14&gt;0,+K61/$K$14*$A61,0)</f>
        <v>0</v>
      </c>
      <c r="M61" s="8"/>
      <c r="N61" s="6">
        <f t="shared" ref="N61:N64" si="32">IF($K$14&gt;0,+M61/$K$14*$A61,0)</f>
        <v>0</v>
      </c>
      <c r="O61" s="8"/>
      <c r="P61" s="6">
        <f t="shared" ref="P61:P64" si="33">IF($K$14&gt;0,+O61/$K$14*$A61,0)</f>
        <v>0</v>
      </c>
    </row>
    <row r="62" spans="1:16" x14ac:dyDescent="0.25">
      <c r="A62" s="4">
        <v>7.0000000000000007E-2</v>
      </c>
      <c r="B62" s="5" t="s">
        <v>9</v>
      </c>
      <c r="C62" s="8"/>
      <c r="D62" s="6">
        <f t="shared" si="27"/>
        <v>0</v>
      </c>
      <c r="E62" s="8"/>
      <c r="F62" s="6">
        <f t="shared" si="28"/>
        <v>0</v>
      </c>
      <c r="G62" s="8"/>
      <c r="H62" s="6">
        <f t="shared" si="29"/>
        <v>0</v>
      </c>
      <c r="I62" s="8"/>
      <c r="J62" s="6">
        <f t="shared" si="30"/>
        <v>0</v>
      </c>
      <c r="K62" s="8"/>
      <c r="L62" s="6">
        <f t="shared" si="31"/>
        <v>0</v>
      </c>
      <c r="M62" s="8"/>
      <c r="N62" s="6">
        <f t="shared" si="32"/>
        <v>0</v>
      </c>
      <c r="O62" s="8"/>
      <c r="P62" s="6">
        <f t="shared" si="33"/>
        <v>0</v>
      </c>
    </row>
    <row r="63" spans="1:16" x14ac:dyDescent="0.25">
      <c r="A63" s="4">
        <v>0.39</v>
      </c>
      <c r="B63" s="5" t="s">
        <v>10</v>
      </c>
      <c r="C63" s="8"/>
      <c r="D63" s="6">
        <f t="shared" si="27"/>
        <v>0</v>
      </c>
      <c r="E63" s="8"/>
      <c r="F63" s="6">
        <f t="shared" si="28"/>
        <v>0</v>
      </c>
      <c r="G63" s="8"/>
      <c r="H63" s="6">
        <f t="shared" si="29"/>
        <v>0</v>
      </c>
      <c r="I63" s="8"/>
      <c r="J63" s="6">
        <f t="shared" si="30"/>
        <v>0</v>
      </c>
      <c r="K63" s="8"/>
      <c r="L63" s="6">
        <f t="shared" si="31"/>
        <v>0</v>
      </c>
      <c r="M63" s="8"/>
      <c r="N63" s="6">
        <f t="shared" si="32"/>
        <v>0</v>
      </c>
      <c r="O63" s="8"/>
      <c r="P63" s="6">
        <f t="shared" si="33"/>
        <v>0</v>
      </c>
    </row>
    <row r="64" spans="1:16" x14ac:dyDescent="0.25">
      <c r="A64" s="4">
        <v>0.25</v>
      </c>
      <c r="B64" s="5" t="s">
        <v>11</v>
      </c>
      <c r="C64" s="8"/>
      <c r="D64" s="6">
        <f t="shared" si="27"/>
        <v>0</v>
      </c>
      <c r="E64" s="8"/>
      <c r="F64" s="6">
        <f t="shared" si="28"/>
        <v>0</v>
      </c>
      <c r="G64" s="8"/>
      <c r="H64" s="6">
        <f t="shared" si="29"/>
        <v>0</v>
      </c>
      <c r="I64" s="8"/>
      <c r="J64" s="6">
        <f t="shared" si="30"/>
        <v>0</v>
      </c>
      <c r="K64" s="8"/>
      <c r="L64" s="6">
        <f t="shared" si="31"/>
        <v>0</v>
      </c>
      <c r="M64" s="8"/>
      <c r="N64" s="6">
        <f t="shared" si="32"/>
        <v>0</v>
      </c>
      <c r="O64" s="8"/>
      <c r="P64" s="6">
        <f t="shared" si="33"/>
        <v>0</v>
      </c>
    </row>
    <row r="65" spans="1:16" x14ac:dyDescent="0.25">
      <c r="A65" s="4">
        <f>SUM(A60:A64)</f>
        <v>1</v>
      </c>
      <c r="B65" s="7" t="s">
        <v>13</v>
      </c>
      <c r="C65" s="3"/>
      <c r="D65" s="6">
        <f>SUM(D60:D64)*(C57&gt;0)</f>
        <v>0</v>
      </c>
      <c r="E65" s="3"/>
      <c r="F65" s="6">
        <f>SUM(F60:F64)*(E57&gt;0)</f>
        <v>0</v>
      </c>
      <c r="G65" s="3"/>
      <c r="H65" s="6">
        <f>SUM(H60:H64)*(G57&gt;0)</f>
        <v>0</v>
      </c>
      <c r="I65" s="3"/>
      <c r="J65" s="6">
        <f>SUM(J60:J64)*(I57&gt;0)</f>
        <v>0</v>
      </c>
      <c r="K65" s="3"/>
      <c r="L65" s="6">
        <f>SUM(L60:L64)*(K57&gt;0)</f>
        <v>0</v>
      </c>
      <c r="M65" s="3"/>
      <c r="N65" s="6">
        <f>SUM(N60:N64)*(M57&gt;0)</f>
        <v>0</v>
      </c>
      <c r="O65" s="3"/>
      <c r="P65" s="6">
        <f>SUM(P60:P64)*(O57&gt;0)</f>
        <v>0</v>
      </c>
    </row>
    <row r="66" spans="1:16" ht="15.75" thickBot="1" x14ac:dyDescent="0.3">
      <c r="A66" s="13" t="s">
        <v>75</v>
      </c>
      <c r="B66" s="1"/>
    </row>
    <row r="67" spans="1:16" x14ac:dyDescent="0.25">
      <c r="A67" s="13" t="s">
        <v>19</v>
      </c>
      <c r="B67" s="14" t="s">
        <v>22</v>
      </c>
      <c r="C67" s="43">
        <v>29</v>
      </c>
      <c r="D67" s="43"/>
      <c r="E67" s="43">
        <v>30</v>
      </c>
      <c r="F67" s="43"/>
      <c r="G67" s="43">
        <v>31</v>
      </c>
      <c r="H67" s="43"/>
      <c r="I67" s="43">
        <v>32</v>
      </c>
      <c r="J67" s="43"/>
      <c r="K67" s="43">
        <v>33</v>
      </c>
      <c r="L67" s="41"/>
      <c r="M67" s="32" t="s">
        <v>13</v>
      </c>
      <c r="N67" s="33"/>
      <c r="O67" s="33"/>
      <c r="P67" s="34"/>
    </row>
    <row r="68" spans="1:16" x14ac:dyDescent="0.25">
      <c r="A68" s="13"/>
      <c r="B68" s="14" t="s">
        <v>24</v>
      </c>
      <c r="C68" s="72"/>
      <c r="D68" s="73"/>
      <c r="E68" s="72"/>
      <c r="F68" s="73"/>
      <c r="G68" s="72"/>
      <c r="H68" s="73"/>
      <c r="I68" s="72"/>
      <c r="J68" s="73"/>
      <c r="K68" s="72"/>
      <c r="L68" s="73"/>
      <c r="M68" s="35"/>
      <c r="N68" s="36"/>
      <c r="O68" s="36"/>
      <c r="P68" s="37"/>
    </row>
    <row r="69" spans="1:16" ht="60.75" thickBot="1" x14ac:dyDescent="0.3">
      <c r="A69" s="13"/>
      <c r="B69" s="16" t="s">
        <v>44</v>
      </c>
      <c r="C69" s="49"/>
      <c r="D69" s="74"/>
      <c r="E69" s="49"/>
      <c r="F69" s="74"/>
      <c r="G69" s="49"/>
      <c r="H69" s="74"/>
      <c r="I69" s="49"/>
      <c r="J69" s="74"/>
      <c r="K69" s="49"/>
      <c r="L69" s="74"/>
      <c r="M69" s="38"/>
      <c r="N69" s="39"/>
      <c r="O69" s="39"/>
      <c r="P69" s="40"/>
    </row>
    <row r="70" spans="1:16" ht="15.75" thickBot="1" x14ac:dyDescent="0.3">
      <c r="B70" s="14" t="s">
        <v>21</v>
      </c>
      <c r="C70" s="46"/>
      <c r="D70" s="46"/>
      <c r="E70" s="46"/>
      <c r="F70" s="46"/>
      <c r="G70" s="46"/>
      <c r="H70" s="46"/>
      <c r="I70" s="46"/>
      <c r="J70" s="46"/>
      <c r="K70" s="46"/>
      <c r="L70" s="62"/>
      <c r="M70" s="56">
        <f>+C14+E14+G14+I14+K14+M14+O14+C28+E28+G28+I28+K28+M28+O28+C42+E42+G42+I42+K42+M42+O42+C56+E56+G56+I56+K56+M56+O56+C70+E70+G70+I70+K70</f>
        <v>2.27</v>
      </c>
      <c r="N70" s="57"/>
      <c r="O70" s="57"/>
      <c r="P70" s="58"/>
    </row>
    <row r="71" spans="1:16" ht="30.75" thickBot="1" x14ac:dyDescent="0.3">
      <c r="B71" s="16" t="s">
        <v>17</v>
      </c>
      <c r="C71" s="47"/>
      <c r="D71" s="47"/>
      <c r="E71" s="47"/>
      <c r="F71" s="47"/>
      <c r="G71" s="47"/>
      <c r="H71" s="47"/>
      <c r="I71" s="47"/>
      <c r="J71" s="47"/>
      <c r="K71" s="47"/>
      <c r="L71" s="49"/>
      <c r="M71" s="59">
        <f>+C15+E15+G15+I15+K15+M15+O15+C29+E29+G29+I29+K29+M29+O29+C43+E43+G43+I43+K43+M43+O43+C57+E57+G57+I57+K57+M57+O57+C71+E71+G71+I71+K71</f>
        <v>7</v>
      </c>
      <c r="N71" s="60"/>
      <c r="O71" s="60"/>
      <c r="P71" s="61"/>
    </row>
    <row r="72" spans="1:16" ht="15.75" thickBot="1" x14ac:dyDescent="0.3">
      <c r="A72" s="44" t="s">
        <v>12</v>
      </c>
      <c r="B72" s="54" t="s">
        <v>18</v>
      </c>
      <c r="C72" s="45" t="s">
        <v>14</v>
      </c>
      <c r="D72" s="45"/>
      <c r="E72" s="45" t="s">
        <v>14</v>
      </c>
      <c r="F72" s="45"/>
      <c r="G72" s="45" t="s">
        <v>14</v>
      </c>
      <c r="H72" s="45"/>
      <c r="I72" s="45" t="s">
        <v>14</v>
      </c>
      <c r="J72" s="45"/>
      <c r="K72" s="45" t="s">
        <v>14</v>
      </c>
      <c r="L72" s="48"/>
      <c r="M72" s="63" t="s">
        <v>14</v>
      </c>
      <c r="N72" s="64"/>
      <c r="O72" s="64"/>
      <c r="P72" s="65"/>
    </row>
    <row r="73" spans="1:16" ht="18.600000000000001" customHeight="1" x14ac:dyDescent="0.25">
      <c r="A73" s="44"/>
      <c r="B73" s="55"/>
      <c r="C73" s="14" t="s">
        <v>15</v>
      </c>
      <c r="D73" s="14" t="s">
        <v>16</v>
      </c>
      <c r="E73" s="14" t="s">
        <v>15</v>
      </c>
      <c r="F73" s="14" t="s">
        <v>16</v>
      </c>
      <c r="G73" s="14" t="s">
        <v>15</v>
      </c>
      <c r="H73" s="14" t="s">
        <v>16</v>
      </c>
      <c r="I73" s="14" t="s">
        <v>15</v>
      </c>
      <c r="J73" s="14" t="s">
        <v>16</v>
      </c>
      <c r="K73" s="14" t="s">
        <v>15</v>
      </c>
      <c r="L73" s="23" t="s">
        <v>16</v>
      </c>
      <c r="M73" s="66" t="s">
        <v>15</v>
      </c>
      <c r="N73" s="67"/>
      <c r="O73" s="66" t="s">
        <v>16</v>
      </c>
      <c r="P73" s="67"/>
    </row>
    <row r="74" spans="1:16" x14ac:dyDescent="0.25">
      <c r="A74" s="4">
        <v>0.08</v>
      </c>
      <c r="B74" s="5" t="s">
        <v>7</v>
      </c>
      <c r="C74" s="8"/>
      <c r="D74" s="6">
        <f>IF($C$14&gt;0,+C74/$C$14*$A74,0)</f>
        <v>0</v>
      </c>
      <c r="E74" s="8"/>
      <c r="F74" s="6">
        <f>IF($E$14&gt;0,+E74/$E$14*$A74,0)</f>
        <v>0</v>
      </c>
      <c r="G74" s="8"/>
      <c r="H74" s="6">
        <f>IF($G$14&gt;0,+G74/$G$14*$A74,0)</f>
        <v>0</v>
      </c>
      <c r="I74" s="8"/>
      <c r="J74" s="6">
        <f>IF($I$14&gt;0,+I74/$I$14*$A74,0)</f>
        <v>0</v>
      </c>
      <c r="K74" s="8"/>
      <c r="L74" s="11">
        <f>IF($K$14&gt;0,+K74/$K$14*$A74,0)</f>
        <v>0</v>
      </c>
      <c r="M74" s="50">
        <f>+C18+E18+G18+I18+K18+M18+O18+C32+E32+G32+I32+K32+M32+O32+C46+E46+G46+I46+K46+M46+O46+C60+E60+G60+I60+K60+M60+O60+C74+E74+G74+I74+K74</f>
        <v>2.27</v>
      </c>
      <c r="N74" s="51"/>
      <c r="O74" s="52">
        <f>IF($M$70&gt;0,+M74/$M$70*$A74,0)</f>
        <v>0.08</v>
      </c>
      <c r="P74" s="53">
        <f t="shared" ref="P74:P78" si="34">IF($K$14&gt;0,+O74/$K$14*$A74,0)</f>
        <v>0</v>
      </c>
    </row>
    <row r="75" spans="1:16" x14ac:dyDescent="0.25">
      <c r="A75" s="4">
        <v>0.21</v>
      </c>
      <c r="B75" s="5" t="s">
        <v>8</v>
      </c>
      <c r="C75" s="8"/>
      <c r="D75" s="6">
        <f t="shared" ref="D75:D78" si="35">IF($C$14&gt;0,+C75/$C$14*$A75,0)</f>
        <v>0</v>
      </c>
      <c r="E75" s="8"/>
      <c r="F75" s="6">
        <f t="shared" ref="F75:F78" si="36">IF($E$14&gt;0,+E75/$E$14*$A75,0)</f>
        <v>0</v>
      </c>
      <c r="G75" s="8"/>
      <c r="H75" s="6">
        <f t="shared" ref="H75:H78" si="37">IF($G$14&gt;0,+G75/$G$14*$A75,0)</f>
        <v>0</v>
      </c>
      <c r="I75" s="8"/>
      <c r="J75" s="6">
        <f t="shared" ref="J75:J78" si="38">IF($I$14&gt;0,+I75/$I$14*$A75,0)</f>
        <v>0</v>
      </c>
      <c r="K75" s="8"/>
      <c r="L75" s="11">
        <f t="shared" ref="L75:L78" si="39">IF($K$14&gt;0,+K75/$K$14*$A75,0)</f>
        <v>0</v>
      </c>
      <c r="M75" s="50">
        <f>+C19+E19+G19+I19+K19+M19+O19+C33+E33+G33+I33+K33+M33+O33+C47+E47+G47+I47+K47+M47+O47+C61+E61+G61+I61+K61+M61+O61+C75+E75+G75+I75+K75</f>
        <v>2.27</v>
      </c>
      <c r="N75" s="51"/>
      <c r="O75" s="52">
        <f>IF($M$70&gt;0,+M75/$M$70*$A75,0)</f>
        <v>0.21</v>
      </c>
      <c r="P75" s="53">
        <f t="shared" si="34"/>
        <v>0</v>
      </c>
    </row>
    <row r="76" spans="1:16" x14ac:dyDescent="0.25">
      <c r="A76" s="4">
        <v>7.0000000000000007E-2</v>
      </c>
      <c r="B76" s="5" t="s">
        <v>9</v>
      </c>
      <c r="C76" s="8"/>
      <c r="D76" s="6">
        <f t="shared" si="35"/>
        <v>0</v>
      </c>
      <c r="E76" s="8"/>
      <c r="F76" s="6">
        <f t="shared" si="36"/>
        <v>0</v>
      </c>
      <c r="G76" s="8"/>
      <c r="H76" s="6">
        <f t="shared" si="37"/>
        <v>0</v>
      </c>
      <c r="I76" s="8"/>
      <c r="J76" s="6">
        <f t="shared" si="38"/>
        <v>0</v>
      </c>
      <c r="K76" s="8"/>
      <c r="L76" s="11">
        <f t="shared" si="39"/>
        <v>0</v>
      </c>
      <c r="M76" s="50">
        <f>+C20+E20+G20+I20+K20+M20+O20+C34+E34+G34+I34+K34+M34+O34+C48+E48+G48+I48+K48+M48+O48+C62+E62+G62+I62+K62+M62+O62+C76+E76+G76+I76+K76</f>
        <v>0</v>
      </c>
      <c r="N76" s="51"/>
      <c r="O76" s="52">
        <f>IF($M$70&gt;0,+M76/$M$70*$A76,0)</f>
        <v>0</v>
      </c>
      <c r="P76" s="53">
        <f t="shared" si="34"/>
        <v>0</v>
      </c>
    </row>
    <row r="77" spans="1:16" x14ac:dyDescent="0.25">
      <c r="A77" s="4">
        <v>0.39</v>
      </c>
      <c r="B77" s="5" t="s">
        <v>10</v>
      </c>
      <c r="C77" s="8"/>
      <c r="D77" s="6">
        <f t="shared" si="35"/>
        <v>0</v>
      </c>
      <c r="E77" s="8"/>
      <c r="F77" s="6">
        <f t="shared" si="36"/>
        <v>0</v>
      </c>
      <c r="G77" s="8"/>
      <c r="H77" s="6">
        <f t="shared" si="37"/>
        <v>0</v>
      </c>
      <c r="I77" s="8"/>
      <c r="J77" s="6">
        <f t="shared" si="38"/>
        <v>0</v>
      </c>
      <c r="K77" s="8"/>
      <c r="L77" s="11">
        <f t="shared" si="39"/>
        <v>0</v>
      </c>
      <c r="M77" s="50">
        <f>+C21+E21+G21+I21+K21+M21+O21+C35+E35+G35+I35+K35+M35+O35+C49+E49+G49+I49+K49+M49+O49+C63+E63+G63+I63+K63+M63+O63+C77+E77+G77+I77+K77</f>
        <v>0</v>
      </c>
      <c r="N77" s="51"/>
      <c r="O77" s="52">
        <f>IF($M$70&gt;0,+M77/$M$70*$A77,0)</f>
        <v>0</v>
      </c>
      <c r="P77" s="53">
        <f t="shared" si="34"/>
        <v>0</v>
      </c>
    </row>
    <row r="78" spans="1:16" x14ac:dyDescent="0.25">
      <c r="A78" s="4">
        <v>0.25</v>
      </c>
      <c r="B78" s="5" t="s">
        <v>11</v>
      </c>
      <c r="C78" s="8"/>
      <c r="D78" s="6">
        <f t="shared" si="35"/>
        <v>0</v>
      </c>
      <c r="E78" s="8"/>
      <c r="F78" s="6">
        <f t="shared" si="36"/>
        <v>0</v>
      </c>
      <c r="G78" s="8"/>
      <c r="H78" s="6">
        <f t="shared" si="37"/>
        <v>0</v>
      </c>
      <c r="I78" s="8"/>
      <c r="J78" s="6">
        <f t="shared" si="38"/>
        <v>0</v>
      </c>
      <c r="K78" s="8"/>
      <c r="L78" s="11">
        <f t="shared" si="39"/>
        <v>0</v>
      </c>
      <c r="M78" s="50">
        <f>+C22+E22+G22+I22+K22+M22+O22+C36+E36+G36+I36+K36+M36+O36+C50+E50+G50+I50+K50+M50+O50+C64+E64+G64+I64+K64+M64+O64+C78+E78+G78+I78+K78</f>
        <v>0</v>
      </c>
      <c r="N78" s="51"/>
      <c r="O78" s="52">
        <f>IF($M$70&gt;0,+M78/$M$70*$A78,0)</f>
        <v>0</v>
      </c>
      <c r="P78" s="53">
        <f t="shared" si="34"/>
        <v>0</v>
      </c>
    </row>
    <row r="79" spans="1:16" ht="15.75" thickBot="1" x14ac:dyDescent="0.3">
      <c r="A79" s="4">
        <f>SUM(A74:A78)</f>
        <v>1</v>
      </c>
      <c r="B79" s="7" t="s">
        <v>13</v>
      </c>
      <c r="C79" s="3"/>
      <c r="D79" s="6">
        <f>SUM(D74:D78)*(C71&gt;0)</f>
        <v>0</v>
      </c>
      <c r="E79" s="3"/>
      <c r="F79" s="6">
        <f>SUM(F74:F78)*(E71&gt;0)</f>
        <v>0</v>
      </c>
      <c r="G79" s="3"/>
      <c r="H79" s="6">
        <f>SUM(H74:H78)*(G71&gt;0)</f>
        <v>0</v>
      </c>
      <c r="I79" s="3"/>
      <c r="J79" s="6">
        <f>SUM(J74:J78)*(I71&gt;0)</f>
        <v>0</v>
      </c>
      <c r="K79" s="3"/>
      <c r="L79" s="11">
        <f>SUM(L74:L78)*(K71&gt;0)</f>
        <v>0</v>
      </c>
      <c r="M79" s="70"/>
      <c r="N79" s="71"/>
      <c r="O79" s="68">
        <f>+O74+O75+O76+O77+O78</f>
        <v>0.28999999999999998</v>
      </c>
      <c r="P79" s="69"/>
    </row>
    <row r="80" spans="1:16" x14ac:dyDescent="0.25">
      <c r="A80" s="2"/>
      <c r="B80" s="1"/>
    </row>
    <row r="81" spans="1:6" x14ac:dyDescent="0.25">
      <c r="A81" t="s">
        <v>2</v>
      </c>
    </row>
    <row r="82" spans="1:6" x14ac:dyDescent="0.25">
      <c r="A82" t="s">
        <v>6</v>
      </c>
    </row>
    <row r="83" spans="1:6" x14ac:dyDescent="0.25">
      <c r="A83" t="s">
        <v>62</v>
      </c>
    </row>
    <row r="85" spans="1:6" x14ac:dyDescent="0.25">
      <c r="A85" t="s">
        <v>4</v>
      </c>
    </row>
    <row r="86" spans="1:6" x14ac:dyDescent="0.25">
      <c r="A86" s="10"/>
      <c r="B86" s="10"/>
      <c r="C86" s="10"/>
      <c r="D86" s="10"/>
      <c r="E86" s="10"/>
      <c r="F86" s="10"/>
    </row>
    <row r="88" spans="1:6" x14ac:dyDescent="0.25">
      <c r="A88" t="s">
        <v>5</v>
      </c>
    </row>
    <row r="89" spans="1:6" x14ac:dyDescent="0.25">
      <c r="A89" s="10"/>
      <c r="B89" s="10"/>
      <c r="C89" s="10"/>
      <c r="D89" s="10"/>
      <c r="E89" s="10"/>
      <c r="F89" s="10"/>
    </row>
  </sheetData>
  <sheetProtection algorithmName="SHA-512" hashValue="nvBqe9HnFcScM4JwYb+5cKBr/cFBjTt+l9NZkdrcFem9VjHIqs1kY+tURgdbRv9twB4akMjtftcNvZGMppSfhw==" saltValue="MXdfVtb6PkVkuFzkGWoqQA==" spinCount="100000" sheet="1" objects="1" scenarios="1"/>
  <mergeCells count="226">
    <mergeCell ref="K13:L13"/>
    <mergeCell ref="M13:N13"/>
    <mergeCell ref="O13:P13"/>
    <mergeCell ref="O79:P79"/>
    <mergeCell ref="M79:N79"/>
    <mergeCell ref="M76:N76"/>
    <mergeCell ref="M77:N77"/>
    <mergeCell ref="M78:N78"/>
    <mergeCell ref="O75:P75"/>
    <mergeCell ref="O76:P76"/>
    <mergeCell ref="O77:P77"/>
    <mergeCell ref="O78:P78"/>
    <mergeCell ref="M74:N74"/>
    <mergeCell ref="O74:P74"/>
    <mergeCell ref="M75:N75"/>
    <mergeCell ref="B16:B17"/>
    <mergeCell ref="B30:B31"/>
    <mergeCell ref="B44:B45"/>
    <mergeCell ref="B58:B59"/>
    <mergeCell ref="B72:B73"/>
    <mergeCell ref="O53:P53"/>
    <mergeCell ref="O56:P56"/>
    <mergeCell ref="O57:P57"/>
    <mergeCell ref="O58:P58"/>
    <mergeCell ref="M70:P70"/>
    <mergeCell ref="M71:P71"/>
    <mergeCell ref="C70:D70"/>
    <mergeCell ref="E70:F70"/>
    <mergeCell ref="G70:H70"/>
    <mergeCell ref="I70:J70"/>
    <mergeCell ref="K70:L70"/>
    <mergeCell ref="C67:D67"/>
    <mergeCell ref="M58:N58"/>
    <mergeCell ref="M72:P72"/>
    <mergeCell ref="M73:N73"/>
    <mergeCell ref="O73:P73"/>
    <mergeCell ref="O11:P11"/>
    <mergeCell ref="O14:P14"/>
    <mergeCell ref="O15:P15"/>
    <mergeCell ref="O16:P16"/>
    <mergeCell ref="O25:P25"/>
    <mergeCell ref="O28:P28"/>
    <mergeCell ref="O29:P29"/>
    <mergeCell ref="O30:P30"/>
    <mergeCell ref="O39:P39"/>
    <mergeCell ref="O12:P12"/>
    <mergeCell ref="M11:N11"/>
    <mergeCell ref="M14:N14"/>
    <mergeCell ref="M15:N15"/>
    <mergeCell ref="M16:N16"/>
    <mergeCell ref="M25:N25"/>
    <mergeCell ref="M28:N28"/>
    <mergeCell ref="M29:N29"/>
    <mergeCell ref="M30:N30"/>
    <mergeCell ref="M39:N39"/>
    <mergeCell ref="M12:N12"/>
    <mergeCell ref="A58:A59"/>
    <mergeCell ref="C58:D58"/>
    <mergeCell ref="E58:F58"/>
    <mergeCell ref="G58:H58"/>
    <mergeCell ref="I58:J58"/>
    <mergeCell ref="K58:L58"/>
    <mergeCell ref="A72:A73"/>
    <mergeCell ref="C72:D72"/>
    <mergeCell ref="E72:F72"/>
    <mergeCell ref="G72:H72"/>
    <mergeCell ref="I72:J72"/>
    <mergeCell ref="K72:L72"/>
    <mergeCell ref="C71:D71"/>
    <mergeCell ref="E71:F71"/>
    <mergeCell ref="G71:H71"/>
    <mergeCell ref="I71:J71"/>
    <mergeCell ref="K71:L71"/>
    <mergeCell ref="C68:D68"/>
    <mergeCell ref="E68:F68"/>
    <mergeCell ref="C57:D57"/>
    <mergeCell ref="E57:F57"/>
    <mergeCell ref="G57:H57"/>
    <mergeCell ref="I57:J57"/>
    <mergeCell ref="K57:L57"/>
    <mergeCell ref="M57:N57"/>
    <mergeCell ref="C56:D56"/>
    <mergeCell ref="E56:F56"/>
    <mergeCell ref="G56:H56"/>
    <mergeCell ref="I56:J56"/>
    <mergeCell ref="K56:L56"/>
    <mergeCell ref="M56:N56"/>
    <mergeCell ref="C53:D53"/>
    <mergeCell ref="E53:F53"/>
    <mergeCell ref="G53:H53"/>
    <mergeCell ref="I53:J53"/>
    <mergeCell ref="K53:L53"/>
    <mergeCell ref="M44:N44"/>
    <mergeCell ref="M53:N53"/>
    <mergeCell ref="O44:P44"/>
    <mergeCell ref="A44:A45"/>
    <mergeCell ref="C44:D44"/>
    <mergeCell ref="E44:F44"/>
    <mergeCell ref="G44:H44"/>
    <mergeCell ref="I44:J44"/>
    <mergeCell ref="K44:L44"/>
    <mergeCell ref="C43:D43"/>
    <mergeCell ref="E43:F43"/>
    <mergeCell ref="G43:H43"/>
    <mergeCell ref="I43:J43"/>
    <mergeCell ref="K43:L43"/>
    <mergeCell ref="M43:N43"/>
    <mergeCell ref="O43:P43"/>
    <mergeCell ref="C42:D42"/>
    <mergeCell ref="E42:F42"/>
    <mergeCell ref="G42:H42"/>
    <mergeCell ref="I42:J42"/>
    <mergeCell ref="K42:L42"/>
    <mergeCell ref="M42:N42"/>
    <mergeCell ref="O42:P42"/>
    <mergeCell ref="C39:D39"/>
    <mergeCell ref="E39:F39"/>
    <mergeCell ref="G39:H39"/>
    <mergeCell ref="I39:J39"/>
    <mergeCell ref="K39:L39"/>
    <mergeCell ref="A30:A31"/>
    <mergeCell ref="C30:D30"/>
    <mergeCell ref="E30:F30"/>
    <mergeCell ref="G30:H30"/>
    <mergeCell ref="I30:J30"/>
    <mergeCell ref="K30:L30"/>
    <mergeCell ref="C29:D29"/>
    <mergeCell ref="E29:F29"/>
    <mergeCell ref="G29:H29"/>
    <mergeCell ref="I29:J29"/>
    <mergeCell ref="K29:L29"/>
    <mergeCell ref="C28:D28"/>
    <mergeCell ref="E28:F28"/>
    <mergeCell ref="G28:H28"/>
    <mergeCell ref="I28:J28"/>
    <mergeCell ref="K28:L28"/>
    <mergeCell ref="C25:D25"/>
    <mergeCell ref="E25:F25"/>
    <mergeCell ref="G25:H25"/>
    <mergeCell ref="I25:J25"/>
    <mergeCell ref="K25:L25"/>
    <mergeCell ref="K11:L11"/>
    <mergeCell ref="K14:L14"/>
    <mergeCell ref="K16:L16"/>
    <mergeCell ref="K15:L15"/>
    <mergeCell ref="G11:H11"/>
    <mergeCell ref="G14:H14"/>
    <mergeCell ref="G16:H16"/>
    <mergeCell ref="I11:J11"/>
    <mergeCell ref="I14:J14"/>
    <mergeCell ref="I16:J16"/>
    <mergeCell ref="G15:H15"/>
    <mergeCell ref="I15:J15"/>
    <mergeCell ref="G12:H12"/>
    <mergeCell ref="I12:J12"/>
    <mergeCell ref="K12:L12"/>
    <mergeCell ref="C13:D13"/>
    <mergeCell ref="E13:F13"/>
    <mergeCell ref="G13:H13"/>
    <mergeCell ref="I13:J13"/>
    <mergeCell ref="A16:A17"/>
    <mergeCell ref="C16:D16"/>
    <mergeCell ref="C11:D11"/>
    <mergeCell ref="C14:D14"/>
    <mergeCell ref="E11:F11"/>
    <mergeCell ref="E14:F14"/>
    <mergeCell ref="E16:F16"/>
    <mergeCell ref="C15:D15"/>
    <mergeCell ref="E15:F15"/>
    <mergeCell ref="C12:D12"/>
    <mergeCell ref="E12:F12"/>
    <mergeCell ref="C26:D26"/>
    <mergeCell ref="E26:F26"/>
    <mergeCell ref="G26:H26"/>
    <mergeCell ref="I26:J26"/>
    <mergeCell ref="K26:L26"/>
    <mergeCell ref="M26:N26"/>
    <mergeCell ref="O26:P26"/>
    <mergeCell ref="C27:D27"/>
    <mergeCell ref="E27:F27"/>
    <mergeCell ref="G27:H27"/>
    <mergeCell ref="I27:J27"/>
    <mergeCell ref="K27:L27"/>
    <mergeCell ref="M27:N27"/>
    <mergeCell ref="O27:P27"/>
    <mergeCell ref="C40:D40"/>
    <mergeCell ref="E40:F40"/>
    <mergeCell ref="G40:H40"/>
    <mergeCell ref="I40:J40"/>
    <mergeCell ref="K40:L40"/>
    <mergeCell ref="M40:N40"/>
    <mergeCell ref="O40:P40"/>
    <mergeCell ref="C41:D41"/>
    <mergeCell ref="E41:F41"/>
    <mergeCell ref="G41:H41"/>
    <mergeCell ref="I41:J41"/>
    <mergeCell ref="K41:L41"/>
    <mergeCell ref="M41:N41"/>
    <mergeCell ref="O41:P41"/>
    <mergeCell ref="C54:D54"/>
    <mergeCell ref="E54:F54"/>
    <mergeCell ref="G54:H54"/>
    <mergeCell ref="I54:J54"/>
    <mergeCell ref="K54:L54"/>
    <mergeCell ref="M54:N54"/>
    <mergeCell ref="O54:P54"/>
    <mergeCell ref="C55:D55"/>
    <mergeCell ref="E55:F55"/>
    <mergeCell ref="G55:H55"/>
    <mergeCell ref="I55:J55"/>
    <mergeCell ref="K55:L55"/>
    <mergeCell ref="M55:N55"/>
    <mergeCell ref="O55:P55"/>
    <mergeCell ref="M67:P69"/>
    <mergeCell ref="G68:H68"/>
    <mergeCell ref="I68:J68"/>
    <mergeCell ref="K68:L68"/>
    <mergeCell ref="C69:D69"/>
    <mergeCell ref="E69:F69"/>
    <mergeCell ref="G69:H69"/>
    <mergeCell ref="I69:J69"/>
    <mergeCell ref="K69:L69"/>
    <mergeCell ref="E67:F67"/>
    <mergeCell ref="G67:H67"/>
    <mergeCell ref="I67:J67"/>
    <mergeCell ref="K67:L67"/>
  </mergeCells>
  <pageMargins left="0.23622047244094491" right="0.23622047244094491" top="0.74803149606299213" bottom="0.74803149606299213" header="0.31496062992125984" footer="0.31496062992125984"/>
  <pageSetup paperSize="9" scale="91" orientation="landscape" r:id="rId1"/>
  <headerFooter>
    <oddFooter>&amp;R&amp;P/&amp;N</oddFooter>
  </headerFooter>
  <rowBreaks count="4" manualBreakCount="4">
    <brk id="24" max="15" man="1"/>
    <brk id="38" max="15" man="1"/>
    <brk id="52" max="15" man="1"/>
    <brk id="66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showGridLines="0" workbookViewId="0">
      <selection activeCell="D12" sqref="D12"/>
    </sheetView>
  </sheetViews>
  <sheetFormatPr defaultRowHeight="15" x14ac:dyDescent="0.25"/>
  <cols>
    <col min="2" max="2" width="13.42578125" customWidth="1"/>
    <col min="3" max="3" width="51.28515625" customWidth="1"/>
    <col min="4" max="4" width="95.28515625" customWidth="1"/>
  </cols>
  <sheetData>
    <row r="1" spans="1:4" x14ac:dyDescent="0.25">
      <c r="A1" t="s">
        <v>26</v>
      </c>
    </row>
    <row r="5" spans="1:4" ht="18.75" x14ac:dyDescent="0.3">
      <c r="B5" s="17" t="s">
        <v>50</v>
      </c>
    </row>
    <row r="7" spans="1:4" ht="37.5" x14ac:dyDescent="0.3">
      <c r="B7" s="18" t="s">
        <v>51</v>
      </c>
      <c r="C7" s="19" t="s">
        <v>28</v>
      </c>
      <c r="D7" s="19" t="s">
        <v>29</v>
      </c>
    </row>
    <row r="8" spans="1:4" ht="24.6" customHeight="1" x14ac:dyDescent="0.25">
      <c r="B8" s="20" t="s">
        <v>27</v>
      </c>
      <c r="C8" s="30" t="s">
        <v>31</v>
      </c>
      <c r="D8" s="21" t="s">
        <v>30</v>
      </c>
    </row>
    <row r="9" spans="1:4" ht="21.6" customHeight="1" x14ac:dyDescent="0.25">
      <c r="B9" s="20" t="s">
        <v>34</v>
      </c>
      <c r="C9" s="27" t="s">
        <v>32</v>
      </c>
      <c r="D9" s="21" t="s">
        <v>33</v>
      </c>
    </row>
    <row r="10" spans="1:4" ht="25.5" customHeight="1" x14ac:dyDescent="0.25">
      <c r="B10" s="20" t="s">
        <v>35</v>
      </c>
      <c r="C10" s="27" t="s">
        <v>23</v>
      </c>
      <c r="D10" s="21" t="s">
        <v>37</v>
      </c>
    </row>
    <row r="11" spans="1:4" ht="27" customHeight="1" x14ac:dyDescent="0.25">
      <c r="B11" s="20" t="s">
        <v>36</v>
      </c>
      <c r="C11" s="27" t="s">
        <v>38</v>
      </c>
      <c r="D11" s="21" t="s">
        <v>39</v>
      </c>
    </row>
    <row r="12" spans="1:4" ht="40.5" customHeight="1" x14ac:dyDescent="0.25">
      <c r="B12" s="20" t="s">
        <v>40</v>
      </c>
      <c r="C12" s="24" t="s">
        <v>42</v>
      </c>
      <c r="D12" s="31" t="s">
        <v>72</v>
      </c>
    </row>
    <row r="13" spans="1:4" ht="39" customHeight="1" x14ac:dyDescent="0.25">
      <c r="B13" s="20" t="s">
        <v>41</v>
      </c>
      <c r="C13" s="27" t="s">
        <v>24</v>
      </c>
      <c r="D13" s="31" t="s">
        <v>73</v>
      </c>
    </row>
    <row r="14" spans="1:4" ht="36.950000000000003" customHeight="1" x14ac:dyDescent="0.25">
      <c r="B14" s="20" t="s">
        <v>43</v>
      </c>
      <c r="C14" s="25" t="s">
        <v>44</v>
      </c>
      <c r="D14" s="31" t="s">
        <v>74</v>
      </c>
    </row>
    <row r="15" spans="1:4" ht="23.1" customHeight="1" x14ac:dyDescent="0.25">
      <c r="B15" s="20" t="s">
        <v>45</v>
      </c>
      <c r="C15" s="22" t="s">
        <v>46</v>
      </c>
      <c r="D15" s="28" t="s">
        <v>47</v>
      </c>
    </row>
    <row r="16" spans="1:4" ht="33.6" customHeight="1" x14ac:dyDescent="0.25">
      <c r="B16" s="20" t="s">
        <v>48</v>
      </c>
      <c r="C16" s="24" t="s">
        <v>17</v>
      </c>
      <c r="D16" s="31" t="s">
        <v>49</v>
      </c>
    </row>
    <row r="17" spans="2:4" ht="87" customHeight="1" x14ac:dyDescent="0.25">
      <c r="B17" s="26" t="s">
        <v>52</v>
      </c>
      <c r="C17" s="27" t="s">
        <v>53</v>
      </c>
      <c r="D17" s="31" t="s">
        <v>67</v>
      </c>
    </row>
    <row r="18" spans="2:4" ht="78.75" x14ac:dyDescent="0.25">
      <c r="B18" s="26" t="s">
        <v>58</v>
      </c>
      <c r="C18" s="27" t="s">
        <v>54</v>
      </c>
      <c r="D18" s="31" t="s">
        <v>68</v>
      </c>
    </row>
    <row r="19" spans="2:4" ht="78.75" x14ac:dyDescent="0.25">
      <c r="B19" s="26" t="s">
        <v>59</v>
      </c>
      <c r="C19" s="27" t="s">
        <v>55</v>
      </c>
      <c r="D19" s="31" t="s">
        <v>69</v>
      </c>
    </row>
    <row r="20" spans="2:4" ht="78.75" x14ac:dyDescent="0.25">
      <c r="B20" s="26" t="s">
        <v>60</v>
      </c>
      <c r="C20" s="27" t="s">
        <v>56</v>
      </c>
      <c r="D20" s="31" t="s">
        <v>70</v>
      </c>
    </row>
    <row r="21" spans="2:4" ht="78.75" x14ac:dyDescent="0.25">
      <c r="B21" s="26" t="s">
        <v>61</v>
      </c>
      <c r="C21" s="27" t="s">
        <v>57</v>
      </c>
      <c r="D21" s="28" t="s">
        <v>71</v>
      </c>
    </row>
    <row r="22" spans="2:4" ht="28.5" customHeight="1" x14ac:dyDescent="0.25">
      <c r="B22" s="29" t="s">
        <v>63</v>
      </c>
      <c r="C22" s="27" t="s">
        <v>64</v>
      </c>
      <c r="D22" s="28" t="s">
        <v>65</v>
      </c>
    </row>
    <row r="23" spans="2:4" ht="27.6" customHeight="1" x14ac:dyDescent="0.25">
      <c r="B23" s="29" t="s">
        <v>66</v>
      </c>
      <c r="C23" s="27" t="s">
        <v>5</v>
      </c>
      <c r="D23" s="28" t="s">
        <v>39</v>
      </c>
    </row>
  </sheetData>
  <sheetProtection algorithmName="SHA-512" hashValue="4HKIi0Ap1wrN/f/gsBYj+m9IdPbPDsDkEXAU0BwyuSiCz2MIDos50fI6YA2LOkblbpVFKq2mIToK7/tjZpG7Gw==" saltValue="H6vu+UnqBA3JCpa3QP+dFQ==" spinCount="100000" sheet="1" objects="1" scenarios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6" ma:contentTypeDescription="Criar um novo documento." ma:contentTypeScope="" ma:versionID="e1b082b9fde7c6622132a96680569793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a92a92b27b222e104e11b7fd1c051d67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2:MediaServiceOCR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9ee898e8-f510-4933-a511-b3d1cffdccbf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07BD43-F70D-4077-9961-A5F3267CAC3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5A236D-5BE7-4089-9788-3C9982474B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2</vt:i4>
      </vt:variant>
    </vt:vector>
  </HeadingPairs>
  <TitlesOfParts>
    <vt:vector size="4" baseType="lpstr">
      <vt:lpstr>Operações executadas</vt:lpstr>
      <vt:lpstr>Notas - preenchimento</vt:lpstr>
      <vt:lpstr>'Operações executadas'!Área_de_Impressão</vt:lpstr>
      <vt:lpstr>'Operações executadas'!Títulos_de_Impressão</vt:lpstr>
    </vt:vector>
  </TitlesOfParts>
  <Company>IFAP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FBC</dc:creator>
  <cp:lastModifiedBy>FBC</cp:lastModifiedBy>
  <cp:lastPrinted>2023-09-11T15:34:13Z</cp:lastPrinted>
  <dcterms:created xsi:type="dcterms:W3CDTF">2023-08-17T14:13:31Z</dcterms:created>
  <dcterms:modified xsi:type="dcterms:W3CDTF">2023-09-12T14:07:10Z</dcterms:modified>
</cp:coreProperties>
</file>