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95" windowWidth="19230" windowHeight="3615" tabRatio="606"/>
  </bookViews>
  <sheets>
    <sheet name="Montantes" sheetId="2" r:id="rId1"/>
  </sheets>
  <definedNames>
    <definedName name="_xlnm.Print_Area" localSheetId="0">Montantes!$A$1:$K$32</definedName>
  </definedNames>
  <calcPr calcId="145621"/>
</workbook>
</file>

<file path=xl/calcChain.xml><?xml version="1.0" encoding="utf-8"?>
<calcChain xmlns="http://schemas.openxmlformats.org/spreadsheetml/2006/main">
  <c r="E27" i="2" l="1"/>
  <c r="F27" i="2"/>
  <c r="G27" i="2" l="1"/>
  <c r="I28" i="2"/>
  <c r="C17" i="2" l="1"/>
  <c r="B17" i="2" l="1"/>
  <c r="J24" i="2" l="1"/>
  <c r="J25" i="2"/>
  <c r="J26" i="2"/>
  <c r="J23" i="2"/>
  <c r="J22" i="2"/>
  <c r="H17" i="2" l="1"/>
  <c r="J17" i="2" l="1"/>
  <c r="J28" i="2" l="1"/>
  <c r="J27" i="2"/>
  <c r="G17" i="2"/>
  <c r="G29" i="2"/>
  <c r="H29" i="2"/>
  <c r="I29" i="2"/>
  <c r="D17" i="2" l="1"/>
  <c r="D29" i="2" l="1"/>
  <c r="K17" i="2" l="1"/>
  <c r="F29" i="2"/>
  <c r="E29" i="2"/>
  <c r="C29" i="2"/>
  <c r="B29" i="2"/>
  <c r="E17" i="2"/>
  <c r="F17" i="2"/>
  <c r="I17" i="2"/>
  <c r="J29" i="2" l="1"/>
</calcChain>
</file>

<file path=xl/sharedStrings.xml><?xml version="1.0" encoding="utf-8"?>
<sst xmlns="http://schemas.openxmlformats.org/spreadsheetml/2006/main" count="44" uniqueCount="33">
  <si>
    <t>Alentejo</t>
  </si>
  <si>
    <t>Algarve</t>
  </si>
  <si>
    <t>Açores</t>
  </si>
  <si>
    <t>Madeira</t>
  </si>
  <si>
    <t>TOTAL</t>
  </si>
  <si>
    <t xml:space="preserve">      Região</t>
  </si>
  <si>
    <t>Norte</t>
  </si>
  <si>
    <t>Lisboa e Vale do Tejo</t>
  </si>
  <si>
    <t>Centro</t>
  </si>
  <si>
    <t>Montante: mil euros</t>
  </si>
  <si>
    <t>POSEI
Ajudas Animais
RAA</t>
  </si>
  <si>
    <t>POSEI
Ajudas Vegetais
RAA</t>
  </si>
  <si>
    <t>POSEI
Medidas 2 e 3
RAM</t>
  </si>
  <si>
    <t>POSEI 
Medida 1 
Apoio Base RAM</t>
  </si>
  <si>
    <t xml:space="preserve">Prémio 
por Ovelha  
e Cabra
</t>
  </si>
  <si>
    <t xml:space="preserve">Prémio 
por Vaca 
em  Aleitamento
</t>
  </si>
  <si>
    <t>Manutenção 
Activ. Agríc. Zonas Desfavor.</t>
  </si>
  <si>
    <t>Pagamento 
para Jovens Agricultores</t>
  </si>
  <si>
    <t>Regime 
de Pequena Agricultura</t>
  </si>
  <si>
    <t>Pagamento
Específico ao Arroz</t>
  </si>
  <si>
    <t>Pagamento
Específico ao Tomate</t>
  </si>
  <si>
    <t>Prémio 
por Vaca
Leiteira</t>
  </si>
  <si>
    <t>Regime 
de Pagamento 
Base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</si>
  <si>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</si>
  <si>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Medidas Agro 
Ambientais</t>
  </si>
  <si>
    <t>** Inclui: Ajudas à transformação, à comercialização externa, à melhoria da capacidade de acesso aos mercados e à inovação da qualidade da produção pecuária açoreana</t>
  </si>
  <si>
    <t>POSEI
Outras Ajudas
RAA**</t>
  </si>
  <si>
    <t>Florestação de Terras Agrícolas*</t>
  </si>
  <si>
    <t>Pagamento "Greening"</t>
  </si>
  <si>
    <t>CAMPANHA 2018</t>
  </si>
  <si>
    <t>Pagamento Redistributivo</t>
  </si>
  <si>
    <t xml:space="preserve">* Inclui: QCA I e II - Medidas Florestais - Reg. 2328/91 e 2080/92, Programa Ruris, Programa PRODER, Programa PDR 2020, PRORURAL e PRORURAL+ </t>
  </si>
  <si>
    <t>MONTANTES PAGOS DAS PRINCIPAIS AJUDAS POR REGIÃO ATÉ 31 DE MAIO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</si>
</sst>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#,##0___;"/>
    <numFmt numFmtId="165" formatCode="#,##0.00___;"/>
    <numFmt numFmtId="166" formatCode="#,##0______;"/>
    <numFmt numFmtId="167" formatCode="#,##0.0_____;"/>
    <numFmt numFmtId="168" formatCode="0.0"/>
    <numFmt numFmtId="169" formatCode="#,##0.0_;"/>
    <numFmt numFmtId="170" formatCode="#,##0__"/>
    <numFmt numFmtId="171" formatCode="#,##0.00_;"/>
    <numFmt numFmtId="172" formatCode="#,##0.00000_;"/>
    <numFmt numFmtId="173" formatCode="#,##0.00000000000000"/>
    <numFmt numFmtId="174" formatCode="#,##0.0___;"/>
    <numFmt numFmtId="175" formatCode="#,##0.00000"/>
    <numFmt numFmtId="176" formatCode="#,##0.0000"/>
    <numFmt numFmtId="177" formatCode="#,##0.000000"/>
    <numFmt numFmtId="178" formatCode="#,##0.0000000000000"/>
    <numFmt numFmtId="179" formatCode="#,##0.0__"/>
    <numFmt numFmtId="180" formatCode="#,##0_ ;\-#,##0\ "/>
  </numFmts>
  <fonts count="26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  <font>
      <b/>
      <sz val="12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theme="8" tint="-0.499984740745262"/>
      <name val="Arial"/>
      <family val="2"/>
    </font>
    <font>
      <b/>
      <sz val="10"/>
      <color rgb="FF00B05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theme="4" tint="-0.24994659260841701"/>
        <bgColor indexed="9"/>
      </patternFill>
    </fill>
    <fill>
      <patternFill patternType="solid">
        <fgColor theme="0"/>
        <bgColor indexed="64"/>
      </patternFill>
    </fill>
    <fill>
      <patternFill patternType="lightGray">
        <fgColor theme="4" tint="-0.24994659260841701"/>
        <bgColor theme="0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hair">
        <color theme="4" tint="-0.24994659260841701"/>
      </left>
      <right/>
      <top/>
      <bottom style="double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/>
      <bottom/>
      <diagonal/>
    </border>
    <border>
      <left style="double">
        <color theme="4" tint="-0.24994659260841701"/>
      </left>
      <right/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/>
      <bottom/>
      <diagonal/>
    </border>
    <border>
      <left style="thin">
        <color theme="4" tint="-0.24994659260841701"/>
      </left>
      <right style="hair">
        <color theme="4" tint="-0.24994659260841701"/>
      </right>
      <top/>
      <bottom style="double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double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4" tint="-0.24994659260841701"/>
      </left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theme="4" tint="-0.24994659260841701"/>
      </bottom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 style="thin">
        <color theme="4" tint="-0.24994659260841701"/>
      </left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/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hair">
        <color indexed="19"/>
      </bottom>
      <diagonal/>
    </border>
    <border>
      <left style="hair">
        <color theme="4" tint="-0.24994659260841701"/>
      </left>
      <right style="hair">
        <color theme="4" tint="-0.24994659260841701"/>
      </right>
      <top style="hair">
        <color indexed="19"/>
      </top>
      <bottom style="thin">
        <color theme="4" tint="-0.24994659260841701"/>
      </bottom>
      <diagonal/>
    </border>
    <border>
      <left style="double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rgb="FF366092"/>
      </top>
      <bottom/>
      <diagonal/>
    </border>
    <border>
      <left style="double">
        <color theme="4" tint="-0.24994659260841701"/>
      </left>
      <right/>
      <top/>
      <bottom style="hair">
        <color theme="4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6" fillId="0" borderId="0" xfId="0" applyFont="1" applyAlignment="1"/>
    <xf numFmtId="0" fontId="6" fillId="0" borderId="0" xfId="0" applyFont="1" applyAlignment="1">
      <alignment vertical="center"/>
    </xf>
    <xf numFmtId="165" fontId="6" fillId="0" borderId="0" xfId="1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6" fontId="6" fillId="0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9" fontId="3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1" applyNumberFormat="1" applyFont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5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5" fontId="12" fillId="0" borderId="0" xfId="1" applyNumberFormat="1" applyFont="1" applyAlignment="1">
      <alignment vertical="center"/>
    </xf>
    <xf numFmtId="169" fontId="4" fillId="0" borderId="0" xfId="1" applyNumberFormat="1" applyFont="1" applyFill="1" applyBorder="1" applyAlignment="1">
      <alignment vertical="center"/>
    </xf>
    <xf numFmtId="169" fontId="6" fillId="0" borderId="0" xfId="0" applyNumberFormat="1" applyFont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/>
    <xf numFmtId="0" fontId="15" fillId="0" borderId="0" xfId="0" applyFont="1" applyAlignment="1"/>
    <xf numFmtId="16" fontId="16" fillId="0" borderId="0" xfId="0" applyNumberFormat="1" applyFont="1" applyFill="1" applyAlignment="1">
      <alignment horizontal="righ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164" fontId="5" fillId="0" borderId="4" xfId="1" applyNumberFormat="1" applyFont="1" applyFill="1" applyBorder="1" applyAlignment="1">
      <alignment horizontal="center" vertical="top" wrapText="1"/>
    </xf>
    <xf numFmtId="170" fontId="5" fillId="0" borderId="4" xfId="1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vertical="center"/>
    </xf>
    <xf numFmtId="170" fontId="5" fillId="0" borderId="12" xfId="1" applyNumberFormat="1" applyFont="1" applyFill="1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 wrapText="1" indent="1"/>
    </xf>
    <xf numFmtId="0" fontId="5" fillId="0" borderId="14" xfId="0" applyFont="1" applyBorder="1" applyAlignment="1">
      <alignment horizontal="left" vertical="center" wrapText="1" indent="1"/>
    </xf>
    <xf numFmtId="0" fontId="5" fillId="0" borderId="14" xfId="0" applyFont="1" applyFill="1" applyBorder="1" applyAlignment="1">
      <alignment horizontal="left" vertical="center" wrapText="1" indent="1"/>
    </xf>
    <xf numFmtId="0" fontId="5" fillId="0" borderId="15" xfId="0" applyFont="1" applyBorder="1" applyAlignment="1">
      <alignment horizontal="left" vertical="center" wrapText="1" indent="1"/>
    </xf>
    <xf numFmtId="164" fontId="9" fillId="0" borderId="16" xfId="1" applyNumberFormat="1" applyFont="1" applyFill="1" applyBorder="1" applyAlignment="1">
      <alignment vertical="top" wrapText="1"/>
    </xf>
    <xf numFmtId="164" fontId="5" fillId="0" borderId="5" xfId="1" applyNumberFormat="1" applyFont="1" applyFill="1" applyBorder="1" applyAlignment="1">
      <alignment horizontal="center" vertical="top" wrapText="1"/>
    </xf>
    <xf numFmtId="165" fontId="2" fillId="0" borderId="0" xfId="1" applyNumberFormat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vertical="center"/>
    </xf>
    <xf numFmtId="167" fontId="2" fillId="0" borderId="0" xfId="1" applyNumberFormat="1" applyFont="1" applyFill="1" applyBorder="1" applyAlignment="1">
      <alignment vertical="center"/>
    </xf>
    <xf numFmtId="169" fontId="17" fillId="0" borderId="20" xfId="1" applyNumberFormat="1" applyFont="1" applyFill="1" applyBorder="1" applyAlignment="1">
      <alignment vertical="center"/>
    </xf>
    <xf numFmtId="169" fontId="4" fillId="0" borderId="21" xfId="0" applyNumberFormat="1" applyFont="1" applyFill="1" applyBorder="1" applyAlignment="1">
      <alignment vertical="center"/>
    </xf>
    <xf numFmtId="169" fontId="14" fillId="0" borderId="0" xfId="0" applyNumberFormat="1" applyFont="1"/>
    <xf numFmtId="0" fontId="14" fillId="0" borderId="0" xfId="0" applyFont="1"/>
    <xf numFmtId="165" fontId="14" fillId="0" borderId="0" xfId="1" quotePrefix="1" applyNumberFormat="1" applyFont="1" applyFill="1" applyAlignment="1">
      <alignment horizontal="center"/>
    </xf>
    <xf numFmtId="16" fontId="14" fillId="0" borderId="0" xfId="0" applyNumberFormat="1" applyFont="1" applyAlignment="1"/>
    <xf numFmtId="16" fontId="14" fillId="0" borderId="0" xfId="0" applyNumberFormat="1" applyFont="1" applyFill="1" applyAlignment="1">
      <alignment horizontal="center"/>
    </xf>
    <xf numFmtId="169" fontId="4" fillId="0" borderId="2" xfId="1" applyNumberFormat="1" applyFont="1" applyFill="1" applyBorder="1" applyAlignment="1">
      <alignment vertical="center"/>
    </xf>
    <xf numFmtId="0" fontId="5" fillId="0" borderId="25" xfId="0" applyFont="1" applyBorder="1" applyAlignment="1">
      <alignment horizontal="left" vertical="center" wrapText="1" indent="1"/>
    </xf>
    <xf numFmtId="164" fontId="9" fillId="0" borderId="22" xfId="1" applyNumberFormat="1" applyFont="1" applyFill="1" applyBorder="1" applyAlignment="1">
      <alignment vertical="top" wrapText="1"/>
    </xf>
    <xf numFmtId="164" fontId="5" fillId="0" borderId="26" xfId="1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center"/>
    </xf>
    <xf numFmtId="170" fontId="5" fillId="0" borderId="1" xfId="1" applyNumberFormat="1" applyFont="1" applyFill="1" applyBorder="1" applyAlignment="1">
      <alignment horizontal="center" vertical="top" wrapText="1"/>
    </xf>
    <xf numFmtId="169" fontId="5" fillId="2" borderId="1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71" fontId="6" fillId="0" borderId="0" xfId="0" applyNumberFormat="1" applyFont="1" applyAlignment="1">
      <alignment vertical="center"/>
    </xf>
    <xf numFmtId="172" fontId="14" fillId="0" borderId="0" xfId="0" applyNumberFormat="1" applyFont="1" applyFill="1"/>
    <xf numFmtId="173" fontId="18" fillId="0" borderId="0" xfId="0" applyNumberFormat="1" applyFont="1" applyFill="1"/>
    <xf numFmtId="169" fontId="19" fillId="0" borderId="0" xfId="0" applyNumberFormat="1" applyFont="1" applyAlignment="1">
      <alignment vertical="center"/>
    </xf>
    <xf numFmtId="0" fontId="19" fillId="0" borderId="0" xfId="0" applyFont="1" applyFill="1"/>
    <xf numFmtId="175" fontId="5" fillId="0" borderId="0" xfId="0" applyNumberFormat="1" applyFont="1" applyFill="1" applyAlignment="1">
      <alignment vertical="center"/>
    </xf>
    <xf numFmtId="176" fontId="6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horizontal="right" vertical="center"/>
    </xf>
    <xf numFmtId="169" fontId="1" fillId="0" borderId="0" xfId="0" applyNumberFormat="1" applyFont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65" fontId="6" fillId="3" borderId="0" xfId="1" applyNumberFormat="1" applyFont="1" applyFill="1" applyBorder="1" applyAlignment="1">
      <alignment horizontal="right" vertical="center"/>
    </xf>
    <xf numFmtId="169" fontId="6" fillId="3" borderId="0" xfId="0" applyNumberFormat="1" applyFont="1" applyFill="1" applyBorder="1" applyAlignment="1">
      <alignment vertical="center"/>
    </xf>
    <xf numFmtId="165" fontId="6" fillId="3" borderId="0" xfId="0" applyNumberFormat="1" applyFont="1" applyFill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169" fontId="4" fillId="3" borderId="33" xfId="0" applyNumberFormat="1" applyFont="1" applyFill="1" applyBorder="1" applyAlignment="1">
      <alignment vertical="center"/>
    </xf>
    <xf numFmtId="165" fontId="20" fillId="0" borderId="0" xfId="1" quotePrefix="1" applyNumberFormat="1" applyFont="1" applyFill="1" applyAlignment="1">
      <alignment horizontal="center"/>
    </xf>
    <xf numFmtId="164" fontId="5" fillId="0" borderId="17" xfId="1" applyNumberFormat="1" applyFont="1" applyFill="1" applyBorder="1" applyAlignment="1">
      <alignment horizontal="center" vertical="top" wrapText="1"/>
    </xf>
    <xf numFmtId="169" fontId="5" fillId="0" borderId="0" xfId="0" applyNumberFormat="1" applyFont="1" applyFill="1" applyBorder="1" applyAlignment="1">
      <alignment vertical="center"/>
    </xf>
    <xf numFmtId="165" fontId="19" fillId="0" borderId="0" xfId="1" applyNumberFormat="1" applyFont="1" applyBorder="1" applyAlignment="1">
      <alignment vertical="center"/>
    </xf>
    <xf numFmtId="169" fontId="4" fillId="3" borderId="2" xfId="1" applyNumberFormat="1" applyFont="1" applyFill="1" applyBorder="1" applyAlignment="1">
      <alignment vertical="center"/>
    </xf>
    <xf numFmtId="169" fontId="4" fillId="3" borderId="16" xfId="1" applyNumberFormat="1" applyFont="1" applyFill="1" applyBorder="1" applyAlignment="1">
      <alignment vertical="center"/>
    </xf>
    <xf numFmtId="169" fontId="5" fillId="4" borderId="7" xfId="0" applyNumberFormat="1" applyFont="1" applyFill="1" applyBorder="1" applyAlignment="1">
      <alignment vertical="center"/>
    </xf>
    <xf numFmtId="169" fontId="5" fillId="4" borderId="14" xfId="0" applyNumberFormat="1" applyFont="1" applyFill="1" applyBorder="1" applyAlignment="1">
      <alignment vertical="center"/>
    </xf>
    <xf numFmtId="169" fontId="5" fillId="4" borderId="9" xfId="0" applyNumberFormat="1" applyFont="1" applyFill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165" fontId="20" fillId="3" borderId="0" xfId="1" applyNumberFormat="1" applyFont="1" applyFill="1" applyBorder="1" applyAlignment="1">
      <alignment vertical="center"/>
    </xf>
    <xf numFmtId="169" fontId="20" fillId="3" borderId="0" xfId="0" applyNumberFormat="1" applyFont="1" applyFill="1" applyBorder="1" applyAlignment="1">
      <alignment vertical="center"/>
    </xf>
    <xf numFmtId="174" fontId="22" fillId="3" borderId="0" xfId="1" applyNumberFormat="1" applyFont="1" applyFill="1" applyBorder="1" applyAlignment="1">
      <alignment vertical="center"/>
    </xf>
    <xf numFmtId="174" fontId="24" fillId="3" borderId="0" xfId="0" applyNumberFormat="1" applyFont="1" applyFill="1" applyBorder="1" applyAlignment="1">
      <alignment vertical="center"/>
    </xf>
    <xf numFmtId="174" fontId="2" fillId="3" borderId="0" xfId="0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80" fontId="25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5" fontId="6" fillId="0" borderId="0" xfId="0" applyNumberFormat="1" applyFont="1" applyAlignment="1">
      <alignment vertical="center"/>
    </xf>
    <xf numFmtId="169" fontId="4" fillId="0" borderId="35" xfId="1" applyNumberFormat="1" applyFont="1" applyFill="1" applyBorder="1" applyAlignment="1">
      <alignment vertical="center"/>
    </xf>
    <xf numFmtId="169" fontId="5" fillId="4" borderId="10" xfId="0" applyNumberFormat="1" applyFont="1" applyFill="1" applyBorder="1" applyAlignment="1">
      <alignment vertical="center"/>
    </xf>
    <xf numFmtId="169" fontId="5" fillId="4" borderId="28" xfId="0" applyNumberFormat="1" applyFont="1" applyFill="1" applyBorder="1" applyAlignment="1">
      <alignment vertical="center"/>
    </xf>
    <xf numFmtId="169" fontId="5" fillId="4" borderId="29" xfId="0" applyNumberFormat="1" applyFont="1" applyFill="1" applyBorder="1" applyAlignment="1">
      <alignment vertical="center"/>
    </xf>
    <xf numFmtId="175" fontId="20" fillId="3" borderId="0" xfId="0" applyNumberFormat="1" applyFont="1" applyFill="1" applyBorder="1" applyAlignment="1">
      <alignment vertical="center"/>
    </xf>
    <xf numFmtId="169" fontId="5" fillId="3" borderId="27" xfId="1" applyNumberFormat="1" applyFont="1" applyFill="1" applyBorder="1" applyAlignment="1">
      <alignment vertical="center"/>
    </xf>
    <xf numFmtId="169" fontId="5" fillId="3" borderId="28" xfId="1" applyNumberFormat="1" applyFont="1" applyFill="1" applyBorder="1" applyAlignment="1">
      <alignment vertical="center"/>
    </xf>
    <xf numFmtId="169" fontId="5" fillId="3" borderId="23" xfId="1" applyNumberFormat="1" applyFont="1" applyFill="1" applyBorder="1" applyAlignment="1">
      <alignment vertical="center"/>
    </xf>
    <xf numFmtId="169" fontId="5" fillId="3" borderId="7" xfId="1" applyNumberFormat="1" applyFont="1" applyFill="1" applyBorder="1" applyAlignment="1">
      <alignment vertical="center"/>
    </xf>
    <xf numFmtId="169" fontId="8" fillId="3" borderId="9" xfId="1" quotePrefix="1" applyNumberFormat="1" applyFont="1" applyFill="1" applyBorder="1" applyAlignment="1">
      <alignment horizontal="right" vertical="center"/>
    </xf>
    <xf numFmtId="179" fontId="1" fillId="5" borderId="34" xfId="0" applyNumberFormat="1" applyFont="1" applyFill="1" applyBorder="1" applyAlignment="1">
      <alignment vertical="center"/>
    </xf>
    <xf numFmtId="169" fontId="5" fillId="3" borderId="6" xfId="1" applyNumberFormat="1" applyFont="1" applyFill="1" applyBorder="1" applyAlignment="1">
      <alignment vertical="center"/>
    </xf>
    <xf numFmtId="4" fontId="6" fillId="0" borderId="0" xfId="0" applyNumberFormat="1" applyFont="1" applyAlignment="1">
      <alignment vertical="center"/>
    </xf>
    <xf numFmtId="169" fontId="17" fillId="3" borderId="20" xfId="1" applyNumberFormat="1" applyFont="1" applyFill="1" applyBorder="1" applyAlignment="1">
      <alignment vertical="center"/>
    </xf>
    <xf numFmtId="169" fontId="23" fillId="3" borderId="2" xfId="1" applyNumberFormat="1" applyFont="1" applyFill="1" applyBorder="1" applyAlignment="1">
      <alignment vertical="center"/>
    </xf>
    <xf numFmtId="169" fontId="4" fillId="3" borderId="3" xfId="1" applyNumberFormat="1" applyFont="1" applyFill="1" applyBorder="1" applyAlignment="1">
      <alignment vertical="center"/>
    </xf>
    <xf numFmtId="0" fontId="5" fillId="3" borderId="15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169" fontId="4" fillId="3" borderId="22" xfId="1" applyNumberFormat="1" applyFont="1" applyFill="1" applyBorder="1" applyAlignment="1">
      <alignment vertical="center"/>
    </xf>
    <xf numFmtId="169" fontId="8" fillId="3" borderId="18" xfId="1" applyNumberFormat="1" applyFont="1" applyFill="1" applyBorder="1" applyAlignment="1">
      <alignment vertical="center"/>
    </xf>
    <xf numFmtId="169" fontId="8" fillId="3" borderId="7" xfId="1" applyNumberFormat="1" applyFont="1" applyFill="1" applyBorder="1" applyAlignment="1">
      <alignment vertical="center"/>
    </xf>
    <xf numFmtId="169" fontId="5" fillId="3" borderId="24" xfId="1" applyNumberFormat="1" applyFont="1" applyFill="1" applyBorder="1" applyAlignment="1">
      <alignment vertical="center"/>
    </xf>
    <xf numFmtId="169" fontId="5" fillId="3" borderId="8" xfId="1" applyNumberFormat="1" applyFont="1" applyFill="1" applyBorder="1" applyAlignment="1">
      <alignment vertical="center"/>
    </xf>
    <xf numFmtId="169" fontId="5" fillId="3" borderId="30" xfId="1" applyNumberFormat="1" applyFont="1" applyFill="1" applyBorder="1" applyAlignment="1">
      <alignment vertical="center"/>
    </xf>
    <xf numFmtId="169" fontId="5" fillId="3" borderId="31" xfId="1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169" fontId="5" fillId="3" borderId="19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9" fontId="5" fillId="3" borderId="32" xfId="1" applyNumberFormat="1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0</xdr:row>
      <xdr:rowOff>36189</xdr:rowOff>
    </xdr:from>
    <xdr:to>
      <xdr:col>0</xdr:col>
      <xdr:colOff>1435100</xdr:colOff>
      <xdr:row>3</xdr:row>
      <xdr:rowOff>15875</xdr:rowOff>
    </xdr:to>
    <xdr:pic>
      <xdr:nvPicPr>
        <xdr:cNvPr id="4" name="Imagem 5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36189"/>
          <a:ext cx="1333500" cy="474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44"/>
  <sheetViews>
    <sheetView showGridLines="0" tabSelected="1" zoomScale="87" zoomScaleNormal="87" workbookViewId="0">
      <selection activeCell="D20" sqref="D20"/>
    </sheetView>
  </sheetViews>
  <sheetFormatPr defaultRowHeight="12.75" x14ac:dyDescent="0.2"/>
  <cols>
    <col min="1" max="1" width="23.85546875" style="2" customWidth="1"/>
    <col min="2" max="9" width="20" style="3" customWidth="1"/>
    <col min="10" max="10" width="20" style="2" customWidth="1"/>
    <col min="11" max="11" width="18.140625" style="2" customWidth="1"/>
    <col min="12" max="12" width="20.85546875" style="2" customWidth="1"/>
    <col min="13" max="13" width="17.42578125" style="2" customWidth="1"/>
    <col min="14" max="16384" width="9.140625" style="2"/>
  </cols>
  <sheetData>
    <row r="4" spans="1:14" s="19" customFormat="1" ht="15" customHeight="1" x14ac:dyDescent="0.2">
      <c r="A4" s="122" t="s">
        <v>32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8"/>
    </row>
    <row r="5" spans="1:14" s="20" customFormat="1" ht="15" customHeight="1" x14ac:dyDescent="0.2">
      <c r="A5" s="122" t="s">
        <v>29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8"/>
    </row>
    <row r="6" spans="1:14" customFormat="1" x14ac:dyDescent="0.2">
      <c r="A6" s="41"/>
      <c r="B6" s="55"/>
      <c r="C6" s="55"/>
      <c r="D6" s="56"/>
      <c r="E6" s="58"/>
      <c r="F6" s="42"/>
      <c r="G6" s="42"/>
      <c r="H6" s="42"/>
      <c r="I6" s="42"/>
      <c r="J6" s="42"/>
      <c r="K6" s="2"/>
      <c r="L6" s="2"/>
    </row>
    <row r="7" spans="1:14" s="1" customFormat="1" ht="13.5" customHeight="1" x14ac:dyDescent="0.2">
      <c r="A7" s="19"/>
      <c r="B7" s="73"/>
      <c r="C7" s="73"/>
      <c r="D7" s="73"/>
      <c r="E7" s="43"/>
      <c r="F7" s="44"/>
      <c r="G7" s="44"/>
      <c r="H7" s="44"/>
      <c r="I7" s="45"/>
      <c r="K7" s="21" t="s">
        <v>9</v>
      </c>
      <c r="L7" s="5"/>
    </row>
    <row r="8" spans="1:14" s="4" customFormat="1" ht="10.5" customHeight="1" x14ac:dyDescent="0.2">
      <c r="A8" s="120" t="s">
        <v>5</v>
      </c>
      <c r="B8" s="34"/>
      <c r="C8" s="22"/>
      <c r="D8" s="22"/>
      <c r="E8" s="22"/>
      <c r="F8" s="23"/>
      <c r="G8" s="24"/>
      <c r="H8" s="24"/>
      <c r="I8" s="24"/>
      <c r="J8" s="24"/>
      <c r="K8" s="25"/>
    </row>
    <row r="9" spans="1:14" s="4" customFormat="1" ht="52.5" customHeight="1" thickBot="1" x14ac:dyDescent="0.25">
      <c r="A9" s="121"/>
      <c r="B9" s="74" t="s">
        <v>24</v>
      </c>
      <c r="C9" s="26" t="s">
        <v>16</v>
      </c>
      <c r="D9" s="26" t="s">
        <v>27</v>
      </c>
      <c r="E9" s="26" t="s">
        <v>22</v>
      </c>
      <c r="F9" s="26" t="s">
        <v>17</v>
      </c>
      <c r="G9" s="26" t="s">
        <v>28</v>
      </c>
      <c r="H9" s="26" t="s">
        <v>30</v>
      </c>
      <c r="I9" s="26" t="s">
        <v>18</v>
      </c>
      <c r="J9" s="27" t="s">
        <v>19</v>
      </c>
      <c r="K9" s="35" t="s">
        <v>20</v>
      </c>
    </row>
    <row r="10" spans="1:14" ht="33" customHeight="1" thickTop="1" x14ac:dyDescent="0.2">
      <c r="A10" s="47" t="s">
        <v>6</v>
      </c>
      <c r="B10" s="98">
        <v>39088.728090000004</v>
      </c>
      <c r="C10" s="100">
        <v>61370.531049999998</v>
      </c>
      <c r="D10" s="100">
        <v>2379.8471799999998</v>
      </c>
      <c r="E10" s="100">
        <v>43126.761409999999</v>
      </c>
      <c r="F10" s="100">
        <v>275.62018999999998</v>
      </c>
      <c r="G10" s="100">
        <v>28571.407360000001</v>
      </c>
      <c r="H10" s="100">
        <v>7520.6649600000001</v>
      </c>
      <c r="I10" s="100">
        <v>18423.64746</v>
      </c>
      <c r="J10" s="100">
        <v>0</v>
      </c>
      <c r="K10" s="114">
        <v>0</v>
      </c>
    </row>
    <row r="11" spans="1:14" ht="33" customHeight="1" x14ac:dyDescent="0.2">
      <c r="A11" s="31" t="s">
        <v>8</v>
      </c>
      <c r="B11" s="99">
        <v>19330.970869999997</v>
      </c>
      <c r="C11" s="101">
        <v>22084.945240000001</v>
      </c>
      <c r="D11" s="101">
        <v>2345.7813500000002</v>
      </c>
      <c r="E11" s="101">
        <v>29626.802190000002</v>
      </c>
      <c r="F11" s="101">
        <v>259.69794999999999</v>
      </c>
      <c r="G11" s="101">
        <v>19594.934819999999</v>
      </c>
      <c r="H11" s="101">
        <v>3165.9656600000003</v>
      </c>
      <c r="I11" s="101">
        <v>10717.193429999999</v>
      </c>
      <c r="J11" s="101">
        <v>1074.51171</v>
      </c>
      <c r="K11" s="115">
        <v>6.5926200000000001</v>
      </c>
    </row>
    <row r="12" spans="1:14" ht="33" customHeight="1" x14ac:dyDescent="0.2">
      <c r="A12" s="32" t="s">
        <v>7</v>
      </c>
      <c r="B12" s="99">
        <v>15586.93008</v>
      </c>
      <c r="C12" s="101">
        <v>1636.9624400000002</v>
      </c>
      <c r="D12" s="101">
        <v>887.69111999999984</v>
      </c>
      <c r="E12" s="101">
        <v>34590.470659999999</v>
      </c>
      <c r="F12" s="101">
        <v>178.32689999999999</v>
      </c>
      <c r="G12" s="101">
        <v>22936.441780000001</v>
      </c>
      <c r="H12" s="101">
        <v>1239.9028700000001</v>
      </c>
      <c r="I12" s="101">
        <v>1579.51296</v>
      </c>
      <c r="J12" s="101">
        <v>2730.4205499999998</v>
      </c>
      <c r="K12" s="115">
        <v>2441.1195299999999</v>
      </c>
    </row>
    <row r="13" spans="1:14" ht="33" customHeight="1" x14ac:dyDescent="0.2">
      <c r="A13" s="32" t="s">
        <v>0</v>
      </c>
      <c r="B13" s="99">
        <v>75327.883860000016</v>
      </c>
      <c r="C13" s="101">
        <v>23153.079870000001</v>
      </c>
      <c r="D13" s="101">
        <v>10511.93016</v>
      </c>
      <c r="E13" s="101">
        <v>124551.20484999999</v>
      </c>
      <c r="F13" s="101">
        <v>1301.20407</v>
      </c>
      <c r="G13" s="101">
        <v>82617.157849999989</v>
      </c>
      <c r="H13" s="101">
        <v>3702.8228899999999</v>
      </c>
      <c r="I13" s="101">
        <v>1939.43174</v>
      </c>
      <c r="J13" s="101">
        <v>1555.76467</v>
      </c>
      <c r="K13" s="115">
        <v>225.04048999999998</v>
      </c>
      <c r="L13" s="17"/>
    </row>
    <row r="14" spans="1:14" ht="33" customHeight="1" x14ac:dyDescent="0.2">
      <c r="A14" s="32" t="s">
        <v>1</v>
      </c>
      <c r="B14" s="99">
        <v>2955.8263900000002</v>
      </c>
      <c r="C14" s="101">
        <v>4367.4099800000004</v>
      </c>
      <c r="D14" s="101">
        <v>1374.50198</v>
      </c>
      <c r="E14" s="101">
        <v>3582.4061000000002</v>
      </c>
      <c r="F14" s="101">
        <v>33.497790000000002</v>
      </c>
      <c r="G14" s="101">
        <v>2386.2134799999999</v>
      </c>
      <c r="H14" s="103">
        <v>545.94644999999991</v>
      </c>
      <c r="I14" s="103">
        <v>392.42374999999998</v>
      </c>
      <c r="J14" s="101">
        <v>37.617059999999995</v>
      </c>
      <c r="K14" s="115">
        <v>0</v>
      </c>
      <c r="L14" s="17"/>
      <c r="M14" s="91"/>
      <c r="N14" s="17"/>
    </row>
    <row r="15" spans="1:14" ht="33" customHeight="1" x14ac:dyDescent="0.2">
      <c r="A15" s="31" t="s">
        <v>2</v>
      </c>
      <c r="B15" s="112">
        <v>10046.77845</v>
      </c>
      <c r="C15" s="113">
        <v>13476.63949</v>
      </c>
      <c r="D15" s="101">
        <v>140.0745</v>
      </c>
      <c r="E15" s="79"/>
      <c r="F15" s="79"/>
      <c r="G15" s="79" t="s">
        <v>23</v>
      </c>
      <c r="H15" s="79"/>
      <c r="I15" s="79" t="s">
        <v>23</v>
      </c>
      <c r="J15" s="79"/>
      <c r="K15" s="79"/>
      <c r="L15" s="17"/>
      <c r="M15" s="17"/>
      <c r="N15" s="17"/>
    </row>
    <row r="16" spans="1:14" ht="33" customHeight="1" x14ac:dyDescent="0.2">
      <c r="A16" s="33" t="s">
        <v>3</v>
      </c>
      <c r="B16" s="119">
        <v>1217.0705800000001</v>
      </c>
      <c r="C16" s="102">
        <v>7751.6328300000005</v>
      </c>
      <c r="D16" s="102">
        <v>0</v>
      </c>
      <c r="E16" s="81"/>
      <c r="F16" s="81"/>
      <c r="G16" s="81"/>
      <c r="H16" s="81"/>
      <c r="I16" s="81"/>
      <c r="J16" s="81"/>
      <c r="K16" s="94"/>
      <c r="L16" s="92"/>
      <c r="M16" s="92"/>
      <c r="N16" s="92"/>
    </row>
    <row r="17" spans="1:14" ht="33" customHeight="1" x14ac:dyDescent="0.2">
      <c r="A17" s="10" t="s">
        <v>4</v>
      </c>
      <c r="B17" s="78">
        <f>SUM(B10:B16)</f>
        <v>163554.18832000004</v>
      </c>
      <c r="C17" s="77">
        <f>SUM(C10:C16)</f>
        <v>133841.2009</v>
      </c>
      <c r="D17" s="77">
        <f>SUM(D10:D16)</f>
        <v>17639.826289999997</v>
      </c>
      <c r="E17" s="77">
        <f>SUM(E10:E14)</f>
        <v>235477.64520999996</v>
      </c>
      <c r="F17" s="107">
        <f t="shared" ref="F17:K17" si="0">SUM(F10:F16)</f>
        <v>2048.3469</v>
      </c>
      <c r="G17" s="107">
        <f t="shared" ref="G17" si="1">SUM(G10:G16)</f>
        <v>156106.15529</v>
      </c>
      <c r="H17" s="107">
        <f>SUM(H10:H14)</f>
        <v>16175.302829999999</v>
      </c>
      <c r="I17" s="107">
        <f>SUM(I10:I16)</f>
        <v>33052.209340000001</v>
      </c>
      <c r="J17" s="107">
        <f t="shared" si="0"/>
        <v>5398.3139899999996</v>
      </c>
      <c r="K17" s="108">
        <f t="shared" si="0"/>
        <v>2672.7526399999997</v>
      </c>
      <c r="L17" s="124"/>
      <c r="M17" s="12"/>
    </row>
    <row r="18" spans="1:14" ht="12" customHeight="1" x14ac:dyDescent="0.2">
      <c r="A18" s="39"/>
      <c r="B18" s="106"/>
      <c r="C18" s="106"/>
      <c r="D18" s="106"/>
      <c r="E18" s="106"/>
      <c r="F18" s="39"/>
      <c r="G18" s="39"/>
      <c r="H18" s="39"/>
      <c r="I18" s="39"/>
      <c r="J18" s="39"/>
      <c r="K18" s="12"/>
    </row>
    <row r="19" spans="1:14" ht="12" customHeight="1" x14ac:dyDescent="0.2">
      <c r="A19" s="36"/>
      <c r="B19" s="36"/>
      <c r="C19" s="36"/>
      <c r="D19" s="36"/>
      <c r="E19" s="37"/>
      <c r="F19" s="36"/>
      <c r="G19" s="36"/>
      <c r="H19" s="38"/>
      <c r="I19" s="38"/>
      <c r="J19" s="7"/>
      <c r="K19" s="7"/>
      <c r="L19" s="7"/>
    </row>
    <row r="20" spans="1:14" s="4" customFormat="1" ht="11.25" customHeight="1" x14ac:dyDescent="0.2">
      <c r="A20" s="120" t="s">
        <v>5</v>
      </c>
      <c r="B20" s="48"/>
      <c r="C20" s="22"/>
      <c r="D20" s="22"/>
      <c r="E20" s="22"/>
      <c r="F20" s="23"/>
      <c r="G20" s="24"/>
      <c r="H20" s="24"/>
      <c r="I20" s="50"/>
      <c r="J20" s="28"/>
      <c r="K20" s="75"/>
    </row>
    <row r="21" spans="1:14" s="4" customFormat="1" ht="76.5" customHeight="1" thickBot="1" x14ac:dyDescent="0.25">
      <c r="A21" s="121"/>
      <c r="B21" s="49" t="s">
        <v>14</v>
      </c>
      <c r="C21" s="26" t="s">
        <v>15</v>
      </c>
      <c r="D21" s="26" t="s">
        <v>21</v>
      </c>
      <c r="E21" s="26" t="s">
        <v>11</v>
      </c>
      <c r="F21" s="27" t="s">
        <v>10</v>
      </c>
      <c r="G21" s="27" t="s">
        <v>26</v>
      </c>
      <c r="H21" s="27" t="s">
        <v>13</v>
      </c>
      <c r="I21" s="51" t="s">
        <v>12</v>
      </c>
      <c r="J21" s="29" t="s">
        <v>4</v>
      </c>
      <c r="K21" s="11"/>
      <c r="L21" s="59"/>
    </row>
    <row r="22" spans="1:14" ht="33" customHeight="1" thickTop="1" x14ac:dyDescent="0.2">
      <c r="A22" s="30" t="s">
        <v>6</v>
      </c>
      <c r="B22" s="98">
        <v>4753.8247000000001</v>
      </c>
      <c r="C22" s="104">
        <v>6098.9704199999996</v>
      </c>
      <c r="D22" s="104">
        <v>6927.9380499999997</v>
      </c>
      <c r="E22" s="79"/>
      <c r="F22" s="79"/>
      <c r="G22" s="79"/>
      <c r="H22" s="79"/>
      <c r="I22" s="52"/>
      <c r="J22" s="93">
        <f>+D22+C22+B22+K10+J10+H10+G10+I10+F10+E10+D10+C10+B10</f>
        <v>218537.94086999999</v>
      </c>
      <c r="L22" s="17"/>
    </row>
    <row r="23" spans="1:14" ht="33" customHeight="1" x14ac:dyDescent="0.2">
      <c r="A23" s="31" t="s">
        <v>8</v>
      </c>
      <c r="B23" s="99">
        <v>6595.3138099999996</v>
      </c>
      <c r="C23" s="101">
        <v>5536.7068300000001</v>
      </c>
      <c r="D23" s="101">
        <v>1846.1692700000001</v>
      </c>
      <c r="E23" s="79"/>
      <c r="F23" s="79"/>
      <c r="G23" s="79"/>
      <c r="H23" s="79"/>
      <c r="I23" s="52"/>
      <c r="J23" s="93">
        <f>+D23+C23+B23+K11+J11+H11+G11+I11+F11+E11+D11+C11+B11</f>
        <v>122185.58575</v>
      </c>
    </row>
    <row r="24" spans="1:14" ht="33" customHeight="1" x14ac:dyDescent="0.2">
      <c r="A24" s="32" t="s">
        <v>7</v>
      </c>
      <c r="B24" s="99">
        <v>2389.3391299999998</v>
      </c>
      <c r="C24" s="101">
        <v>4671.53161</v>
      </c>
      <c r="D24" s="101">
        <v>1447.1441499999999</v>
      </c>
      <c r="E24" s="79"/>
      <c r="F24" s="79"/>
      <c r="G24" s="79"/>
      <c r="H24" s="79"/>
      <c r="I24" s="52"/>
      <c r="J24" s="93">
        <f>+D24+C24+B24+K12+J12+H12+G12+I12+F12+E12+D12+C12+B12</f>
        <v>92315.793780000022</v>
      </c>
    </row>
    <row r="25" spans="1:14" ht="33" customHeight="1" x14ac:dyDescent="0.2">
      <c r="A25" s="32" t="s">
        <v>0</v>
      </c>
      <c r="B25" s="99">
        <v>16517.32315</v>
      </c>
      <c r="C25" s="101">
        <v>38049.584490000001</v>
      </c>
      <c r="D25" s="101">
        <v>1474.63924</v>
      </c>
      <c r="E25" s="79"/>
      <c r="F25" s="79"/>
      <c r="G25" s="79"/>
      <c r="H25" s="79"/>
      <c r="I25" s="52"/>
      <c r="J25" s="93">
        <f>+D25+C25+B25+K13+J13+H13+G13+I13+F13+E13+D13+C13+B13</f>
        <v>380927.06732999999</v>
      </c>
    </row>
    <row r="26" spans="1:14" ht="33" customHeight="1" x14ac:dyDescent="0.2">
      <c r="A26" s="32" t="s">
        <v>1</v>
      </c>
      <c r="B26" s="99">
        <v>724.78737000000001</v>
      </c>
      <c r="C26" s="101">
        <v>412.82664</v>
      </c>
      <c r="D26" s="101">
        <v>0</v>
      </c>
      <c r="E26" s="79"/>
      <c r="F26" s="79"/>
      <c r="G26" s="79"/>
      <c r="H26" s="79"/>
      <c r="I26" s="52"/>
      <c r="J26" s="93">
        <f>+D26+C26+B26+K14+J14+H14+G14+I14+F14+E14+D14+C14+B14</f>
        <v>16813.456989999999</v>
      </c>
      <c r="K26" s="17"/>
      <c r="L26" s="54"/>
      <c r="M26" s="54"/>
    </row>
    <row r="27" spans="1:14" ht="33" customHeight="1" x14ac:dyDescent="0.2">
      <c r="A27" s="31" t="s">
        <v>2</v>
      </c>
      <c r="B27" s="95"/>
      <c r="C27" s="79"/>
      <c r="D27" s="79"/>
      <c r="E27" s="116">
        <f>10704324.34/1000</f>
        <v>10704.324339999999</v>
      </c>
      <c r="F27" s="116">
        <f>54404026.39/1000</f>
        <v>54404.026389999999</v>
      </c>
      <c r="G27" s="117">
        <f>649970.97/1000</f>
        <v>649.97096999999997</v>
      </c>
      <c r="H27" s="79"/>
      <c r="I27" s="80"/>
      <c r="J27" s="93">
        <f>+B15+C15+D15+E27+F27+G27</f>
        <v>89421.814139999988</v>
      </c>
      <c r="K27" s="17"/>
      <c r="L27" s="64"/>
      <c r="M27" s="57"/>
    </row>
    <row r="28" spans="1:14" ht="33" customHeight="1" x14ac:dyDescent="0.2">
      <c r="A28" s="109" t="s">
        <v>3</v>
      </c>
      <c r="B28" s="96"/>
      <c r="C28" s="81"/>
      <c r="D28" s="81"/>
      <c r="E28" s="81"/>
      <c r="F28" s="81"/>
      <c r="G28" s="81"/>
      <c r="H28" s="123">
        <v>3949.2637799999998</v>
      </c>
      <c r="I28" s="123">
        <f>8452055.45/1000</f>
        <v>8452.0554499999998</v>
      </c>
      <c r="J28" s="72">
        <f>+B16+C16+D16+H28+I28</f>
        <v>21370.022639999999</v>
      </c>
      <c r="K28" s="17"/>
      <c r="L28" s="105"/>
    </row>
    <row r="29" spans="1:14" ht="33" customHeight="1" x14ac:dyDescent="0.2">
      <c r="A29" s="110" t="s">
        <v>4</v>
      </c>
      <c r="B29" s="111">
        <f t="shared" ref="B29:I29" si="2">SUM(B22:B28)</f>
        <v>30980.588159999999</v>
      </c>
      <c r="C29" s="77">
        <f t="shared" si="2"/>
        <v>54769.619989999999</v>
      </c>
      <c r="D29" s="77">
        <f t="shared" ref="D29" si="3">SUM(D22:D28)</f>
        <v>11695.89071</v>
      </c>
      <c r="E29" s="77">
        <f t="shared" si="2"/>
        <v>10704.324339999999</v>
      </c>
      <c r="F29" s="77">
        <f t="shared" si="2"/>
        <v>54404.026389999999</v>
      </c>
      <c r="G29" s="46">
        <f t="shared" si="2"/>
        <v>649.97096999999997</v>
      </c>
      <c r="H29" s="77">
        <f t="shared" si="2"/>
        <v>3949.2637799999998</v>
      </c>
      <c r="I29" s="83">
        <f t="shared" si="2"/>
        <v>8452.0554499999998</v>
      </c>
      <c r="J29" s="40">
        <f>SUM(J22:J28)</f>
        <v>941571.68150000006</v>
      </c>
    </row>
    <row r="30" spans="1:14" x14ac:dyDescent="0.2">
      <c r="B30" s="6"/>
      <c r="C30" s="6"/>
      <c r="D30" s="6"/>
      <c r="E30" s="2"/>
      <c r="F30" s="2"/>
      <c r="G30" s="2"/>
      <c r="H30" s="2"/>
      <c r="I30" s="2"/>
      <c r="K30" s="17"/>
    </row>
    <row r="31" spans="1:14" s="8" customFormat="1" x14ac:dyDescent="0.2">
      <c r="A31" s="53" t="s">
        <v>31</v>
      </c>
      <c r="B31" s="9"/>
      <c r="C31" s="9"/>
      <c r="D31" s="9"/>
      <c r="E31" s="9"/>
      <c r="F31" s="9"/>
      <c r="G31" s="9"/>
      <c r="H31" s="9"/>
      <c r="I31" s="9"/>
      <c r="K31" s="118"/>
      <c r="M31" s="65"/>
      <c r="N31" s="65"/>
    </row>
    <row r="32" spans="1:14" s="13" customFormat="1" ht="12" x14ac:dyDescent="0.2">
      <c r="A32" s="13" t="s">
        <v>25</v>
      </c>
      <c r="B32" s="15"/>
      <c r="C32" s="15"/>
      <c r="D32" s="15"/>
      <c r="E32" s="15"/>
      <c r="F32" s="15"/>
      <c r="G32" s="15"/>
      <c r="H32" s="15"/>
      <c r="I32" s="15"/>
      <c r="J32" s="14"/>
      <c r="M32" s="66"/>
      <c r="N32" s="66"/>
    </row>
    <row r="33" spans="4:14" x14ac:dyDescent="0.2">
      <c r="H33" s="61"/>
      <c r="I33" s="61"/>
      <c r="J33" s="12"/>
      <c r="K33" s="71"/>
      <c r="L33" s="12"/>
      <c r="M33" s="12"/>
      <c r="N33" s="12"/>
    </row>
    <row r="34" spans="4:14" x14ac:dyDescent="0.2">
      <c r="H34" s="63"/>
      <c r="I34" s="84"/>
      <c r="J34" s="97"/>
      <c r="K34" s="67"/>
      <c r="L34" s="60"/>
      <c r="M34" s="12"/>
      <c r="N34" s="12"/>
    </row>
    <row r="35" spans="4:14" ht="15" x14ac:dyDescent="0.2">
      <c r="D35" s="16"/>
      <c r="H35" s="68"/>
      <c r="I35" s="84"/>
      <c r="J35" s="85"/>
      <c r="K35" s="12"/>
      <c r="L35" s="12"/>
      <c r="M35" s="60"/>
      <c r="N35" s="12"/>
    </row>
    <row r="36" spans="4:14" x14ac:dyDescent="0.2">
      <c r="H36" s="68"/>
      <c r="I36" s="86"/>
      <c r="J36" s="90"/>
      <c r="K36" s="12"/>
      <c r="L36" s="12"/>
      <c r="M36" s="12"/>
      <c r="N36" s="12"/>
    </row>
    <row r="37" spans="4:14" ht="15" customHeight="1" x14ac:dyDescent="0.2">
      <c r="H37" s="69"/>
      <c r="I37" s="87"/>
      <c r="J37" s="90"/>
      <c r="K37" s="12"/>
      <c r="L37" s="71"/>
      <c r="M37" s="12"/>
      <c r="N37" s="12"/>
    </row>
    <row r="38" spans="4:14" ht="15" customHeight="1" x14ac:dyDescent="0.2">
      <c r="H38" s="70"/>
      <c r="I38" s="88"/>
      <c r="J38" s="89"/>
      <c r="K38" s="82"/>
      <c r="L38" s="12"/>
      <c r="M38" s="12"/>
      <c r="N38" s="12"/>
    </row>
    <row r="39" spans="4:14" ht="15" customHeight="1" x14ac:dyDescent="0.2">
      <c r="H39" s="67"/>
      <c r="I39" s="61"/>
      <c r="J39" s="89"/>
      <c r="K39" s="12"/>
      <c r="L39" s="12"/>
      <c r="M39" s="12"/>
      <c r="N39" s="12"/>
    </row>
    <row r="40" spans="4:14" x14ac:dyDescent="0.2">
      <c r="H40" s="61"/>
      <c r="I40" s="62"/>
      <c r="J40" s="12"/>
      <c r="K40" s="12"/>
      <c r="L40" s="12"/>
      <c r="M40" s="12"/>
      <c r="N40" s="12"/>
    </row>
    <row r="41" spans="4:14" x14ac:dyDescent="0.2">
      <c r="H41" s="61"/>
      <c r="I41" s="76"/>
      <c r="J41" s="12"/>
      <c r="K41" s="12"/>
      <c r="L41" s="12"/>
      <c r="M41" s="12"/>
      <c r="N41" s="12"/>
    </row>
    <row r="42" spans="4:14" x14ac:dyDescent="0.2">
      <c r="M42" s="12"/>
      <c r="N42" s="12"/>
    </row>
    <row r="43" spans="4:14" x14ac:dyDescent="0.2">
      <c r="M43" s="12"/>
      <c r="N43" s="12"/>
    </row>
    <row r="44" spans="4:14" x14ac:dyDescent="0.2">
      <c r="M44" s="12"/>
      <c r="N44" s="12"/>
    </row>
  </sheetData>
  <mergeCells count="4">
    <mergeCell ref="A8:A9"/>
    <mergeCell ref="A20:A21"/>
    <mergeCell ref="A4:K4"/>
    <mergeCell ref="A5:K5"/>
  </mergeCells>
  <phoneticPr fontId="7" type="noConversion"/>
  <printOptions horizontalCentered="1"/>
  <pageMargins left="0.74803149606299213" right="0.35433070866141736" top="0.19685039370078741" bottom="0.27559055118110237" header="0.19685039370078741" footer="0.19685039370078741"/>
  <pageSetup paperSize="9" scale="67" orientation="landscape" horizontalDpi="300" verticalDpi="300" r:id="rId1"/>
  <headerFooter alignWithMargins="0">
    <oddFooter xml:space="preserve">&amp;L&amp;8Fonte: IFAP/GPE&amp;R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Montantes</vt:lpstr>
      <vt:lpstr>Montantes!Área_de_Impressão</vt:lpstr>
    </vt:vector>
  </TitlesOfParts>
  <Company>INGA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ifap</cp:lastModifiedBy>
  <cp:lastPrinted>2018-11-30T17:57:55Z</cp:lastPrinted>
  <dcterms:created xsi:type="dcterms:W3CDTF">2005-10-19T15:39:40Z</dcterms:created>
  <dcterms:modified xsi:type="dcterms:W3CDTF">2019-05-31T16:05:53Z</dcterms:modified>
</cp:coreProperties>
</file>