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3585" windowWidth="18975" windowHeight="3600"/>
  </bookViews>
  <sheets>
    <sheet name="FTA 2016" sheetId="2" r:id="rId1"/>
  </sheets>
  <definedNames>
    <definedName name="_xlnm.Print_Area" localSheetId="0">'FTA 2016'!$B$1:$N$23</definedName>
  </definedNames>
  <calcPr calcId="145621"/>
</workbook>
</file>

<file path=xl/calcChain.xml><?xml version="1.0" encoding="utf-8"?>
<calcChain xmlns="http://schemas.openxmlformats.org/spreadsheetml/2006/main">
  <c r="N18" i="2" l="1"/>
  <c r="N17" i="2"/>
  <c r="N16" i="2"/>
  <c r="N15" i="2"/>
  <c r="N14" i="2"/>
  <c r="M19" i="2" l="1"/>
  <c r="E19" i="2" l="1"/>
  <c r="E23" i="2" l="1"/>
  <c r="M23" i="2" l="1"/>
  <c r="N19" i="2" l="1"/>
  <c r="N23" i="2" s="1"/>
  <c r="K19" i="2"/>
  <c r="K23" i="2" s="1"/>
  <c r="I19" i="2"/>
  <c r="I23" i="2" s="1"/>
  <c r="C19" i="2"/>
  <c r="C23" i="2" s="1"/>
  <c r="D19" i="2" l="1"/>
  <c r="D23" i="2" s="1"/>
  <c r="L19" i="2"/>
  <c r="L23" i="2" s="1"/>
  <c r="J19" i="2"/>
  <c r="J23" i="2" l="1"/>
  <c r="H19" i="2"/>
  <c r="G19" i="2"/>
  <c r="G23" i="2" s="1"/>
  <c r="H23" i="2" l="1"/>
  <c r="F19" i="2"/>
  <c r="F23" i="2" s="1"/>
</calcChain>
</file>

<file path=xl/sharedStrings.xml><?xml version="1.0" encoding="utf-8"?>
<sst xmlns="http://schemas.openxmlformats.org/spreadsheetml/2006/main" count="32" uniqueCount="21">
  <si>
    <t>Alentejo</t>
  </si>
  <si>
    <t>Algarve</t>
  </si>
  <si>
    <t>Norte</t>
  </si>
  <si>
    <t>Centro</t>
  </si>
  <si>
    <t>Lisboa e Vale do Tejo</t>
  </si>
  <si>
    <t>Região Agrária</t>
  </si>
  <si>
    <t>Açores</t>
  </si>
  <si>
    <t>Nº Beneficiários Pagos</t>
  </si>
  <si>
    <t>Montante Pago</t>
  </si>
  <si>
    <t>FLORESTAÇÃO DE TERRAS AGRÍCOLAS</t>
  </si>
  <si>
    <t>Programa RURIS</t>
  </si>
  <si>
    <t>Montante: mil euros</t>
  </si>
  <si>
    <t>Prémio Manutenção</t>
  </si>
  <si>
    <t>Prémio Perda Rendimento</t>
  </si>
  <si>
    <t>Programa PRODER</t>
  </si>
  <si>
    <t>Montante Total
Pago</t>
  </si>
  <si>
    <t>Total</t>
  </si>
  <si>
    <t>Total Continente</t>
  </si>
  <si>
    <t>CAMPANHA 2016</t>
  </si>
  <si>
    <t>QCA I e II - Medidas Florestais             Reg. 2328/91 e 2080/92  
Prémio Perda Rendimento</t>
  </si>
  <si>
    <t>Pagamentos efetuados até 30 de setembro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</si>
</sst>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__;"/>
    <numFmt numFmtId="165" formatCode="#,##0.0__;"/>
    <numFmt numFmtId="166" formatCode="#,##0.0_;"/>
    <numFmt numFmtId="167" formatCode="#,##0__"/>
    <numFmt numFmtId="168" formatCode="#,##0.00000"/>
    <numFmt numFmtId="169" formatCode="#,##0.00___;"/>
    <numFmt numFmtId="170" formatCode="#,##0.0___;"/>
    <numFmt numFmtId="171" formatCode="#,##0.0_____;"/>
  </numFmts>
  <fonts count="21" x14ac:knownFonts="1"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0"/>
      <name val="Arial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indexed="9"/>
      </patternFill>
    </fill>
  </fills>
  <borders count="48">
    <border>
      <left/>
      <right/>
      <top/>
      <bottom/>
      <diagonal/>
    </border>
    <border>
      <left/>
      <right/>
      <top style="double">
        <color indexed="19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 vertical="center"/>
    </xf>
    <xf numFmtId="0" fontId="8" fillId="0" borderId="0" xfId="0" applyFont="1" applyFill="1" applyAlignment="1">
      <alignment horizontal="centerContinuous"/>
    </xf>
    <xf numFmtId="0" fontId="9" fillId="0" borderId="0" xfId="0" applyFont="1" applyFill="1"/>
    <xf numFmtId="0" fontId="6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top" wrapText="1"/>
    </xf>
    <xf numFmtId="0" fontId="0" fillId="0" borderId="0" xfId="0" applyBorder="1" applyAlignment="1">
      <alignment vertical="center"/>
    </xf>
    <xf numFmtId="0" fontId="0" fillId="0" borderId="1" xfId="0" applyBorder="1"/>
    <xf numFmtId="0" fontId="0" fillId="0" borderId="0" xfId="0" applyBorder="1"/>
    <xf numFmtId="167" fontId="0" fillId="0" borderId="0" xfId="0" applyNumberFormat="1"/>
    <xf numFmtId="0" fontId="1" fillId="0" borderId="0" xfId="0" applyFont="1" applyBorder="1"/>
    <xf numFmtId="0" fontId="9" fillId="0" borderId="0" xfId="0" applyFont="1" applyFill="1" applyBorder="1"/>
    <xf numFmtId="0" fontId="4" fillId="0" borderId="0" xfId="0" applyFont="1" applyBorder="1"/>
    <xf numFmtId="0" fontId="5" fillId="0" borderId="0" xfId="0" applyFont="1" applyBorder="1"/>
    <xf numFmtId="168" fontId="0" fillId="0" borderId="0" xfId="0" applyNumberFormat="1"/>
    <xf numFmtId="0" fontId="13" fillId="0" borderId="0" xfId="0" applyFont="1" applyFill="1" applyBorder="1"/>
    <xf numFmtId="0" fontId="12" fillId="0" borderId="0" xfId="0" applyFont="1" applyAlignment="1">
      <alignment horizontal="centerContinuous" vertical="center"/>
    </xf>
    <xf numFmtId="0" fontId="15" fillId="0" borderId="0" xfId="0" quotePrefix="1" applyFont="1" applyAlignment="1">
      <alignment horizontal="right"/>
    </xf>
    <xf numFmtId="0" fontId="16" fillId="0" borderId="0" xfId="0" applyFont="1" applyFill="1" applyAlignment="1">
      <alignment horizontal="right"/>
    </xf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7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/>
    <xf numFmtId="0" fontId="7" fillId="0" borderId="0" xfId="0" applyFont="1" applyBorder="1"/>
    <xf numFmtId="14" fontId="8" fillId="0" borderId="0" xfId="0" applyNumberFormat="1" applyFont="1" applyFill="1" applyBorder="1" applyAlignment="1">
      <alignment horizontal="centerContinuous"/>
    </xf>
    <xf numFmtId="0" fontId="1" fillId="0" borderId="0" xfId="0" applyFont="1" applyBorder="1" applyAlignment="1">
      <alignment horizontal="centerContinuous" vertical="center"/>
    </xf>
    <xf numFmtId="169" fontId="18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69" fontId="18" fillId="0" borderId="0" xfId="1" applyNumberFormat="1" applyFont="1" applyFill="1" applyBorder="1" applyAlignment="1">
      <alignment vertical="center"/>
    </xf>
    <xf numFmtId="171" fontId="18" fillId="0" borderId="26" xfId="1" applyNumberFormat="1" applyFont="1" applyFill="1" applyBorder="1" applyAlignment="1">
      <alignment vertical="center"/>
    </xf>
    <xf numFmtId="171" fontId="18" fillId="0" borderId="17" xfId="1" applyNumberFormat="1" applyFont="1" applyFill="1" applyBorder="1" applyAlignment="1">
      <alignment vertical="center"/>
    </xf>
    <xf numFmtId="171" fontId="18" fillId="0" borderId="9" xfId="1" applyNumberFormat="1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167" fontId="1" fillId="2" borderId="28" xfId="0" applyNumberFormat="1" applyFont="1" applyFill="1" applyBorder="1" applyAlignment="1">
      <alignment vertical="center"/>
    </xf>
    <xf numFmtId="164" fontId="1" fillId="2" borderId="30" xfId="0" applyNumberFormat="1" applyFont="1" applyFill="1" applyBorder="1" applyAlignment="1">
      <alignment vertical="center"/>
    </xf>
    <xf numFmtId="165" fontId="1" fillId="2" borderId="31" xfId="0" applyNumberFormat="1" applyFont="1" applyFill="1" applyBorder="1" applyAlignment="1">
      <alignment vertical="center"/>
    </xf>
    <xf numFmtId="165" fontId="1" fillId="2" borderId="32" xfId="0" applyNumberFormat="1" applyFont="1" applyFill="1" applyBorder="1" applyAlignment="1">
      <alignment vertical="center"/>
    </xf>
    <xf numFmtId="171" fontId="19" fillId="0" borderId="9" xfId="1" applyNumberFormat="1" applyFont="1" applyFill="1" applyBorder="1" applyAlignment="1">
      <alignment vertical="center"/>
    </xf>
    <xf numFmtId="167" fontId="1" fillId="2" borderId="33" xfId="0" applyNumberFormat="1" applyFont="1" applyFill="1" applyBorder="1" applyAlignment="1">
      <alignment vertical="center"/>
    </xf>
    <xf numFmtId="171" fontId="19" fillId="0" borderId="29" xfId="1" applyNumberFormat="1" applyFont="1" applyFill="1" applyBorder="1" applyAlignment="1">
      <alignment vertical="center"/>
    </xf>
    <xf numFmtId="166" fontId="20" fillId="3" borderId="34" xfId="0" applyNumberFormat="1" applyFont="1" applyFill="1" applyBorder="1" applyAlignment="1">
      <alignment vertical="center"/>
    </xf>
    <xf numFmtId="166" fontId="20" fillId="3" borderId="29" xfId="0" applyNumberFormat="1" applyFont="1" applyFill="1" applyBorder="1" applyAlignment="1">
      <alignment vertical="center"/>
    </xf>
    <xf numFmtId="166" fontId="20" fillId="3" borderId="35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164" fontId="0" fillId="0" borderId="0" xfId="0" applyNumberFormat="1"/>
    <xf numFmtId="164" fontId="0" fillId="0" borderId="0" xfId="0" applyNumberFormat="1" applyBorder="1"/>
    <xf numFmtId="0" fontId="2" fillId="0" borderId="36" xfId="0" quotePrefix="1" applyFont="1" applyFill="1" applyBorder="1" applyAlignment="1">
      <alignment horizontal="center" vertical="center" wrapText="1"/>
    </xf>
    <xf numFmtId="164" fontId="1" fillId="2" borderId="39" xfId="0" applyNumberFormat="1" applyFont="1" applyFill="1" applyBorder="1" applyAlignment="1">
      <alignment vertical="center"/>
    </xf>
    <xf numFmtId="0" fontId="2" fillId="0" borderId="41" xfId="0" quotePrefix="1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165" fontId="1" fillId="2" borderId="42" xfId="0" applyNumberFormat="1" applyFont="1" applyFill="1" applyBorder="1" applyAlignment="1">
      <alignment vertical="center"/>
    </xf>
    <xf numFmtId="171" fontId="19" fillId="2" borderId="34" xfId="1" applyNumberFormat="1" applyFont="1" applyFill="1" applyBorder="1" applyAlignment="1">
      <alignment vertical="center"/>
    </xf>
    <xf numFmtId="165" fontId="0" fillId="0" borderId="0" xfId="0" applyNumberFormat="1"/>
    <xf numFmtId="164" fontId="2" fillId="0" borderId="4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horizontal="right" vertical="center"/>
    </xf>
    <xf numFmtId="165" fontId="2" fillId="2" borderId="44" xfId="0" applyNumberFormat="1" applyFont="1" applyFill="1" applyBorder="1" applyAlignment="1">
      <alignment vertical="center"/>
    </xf>
    <xf numFmtId="164" fontId="2" fillId="2" borderId="11" xfId="0" applyNumberFormat="1" applyFont="1" applyFill="1" applyBorder="1" applyAlignment="1">
      <alignment vertical="center"/>
    </xf>
    <xf numFmtId="165" fontId="2" fillId="2" borderId="16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45" xfId="0" applyNumberFormat="1" applyFont="1" applyFill="1" applyBorder="1" applyAlignment="1">
      <alignment vertical="center"/>
    </xf>
    <xf numFmtId="165" fontId="2" fillId="2" borderId="14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165" fontId="2" fillId="2" borderId="46" xfId="0" applyNumberFormat="1" applyFont="1" applyFill="1" applyBorder="1" applyAlignment="1">
      <alignment vertical="center"/>
    </xf>
    <xf numFmtId="165" fontId="2" fillId="2" borderId="13" xfId="0" applyNumberFormat="1" applyFont="1" applyFill="1" applyBorder="1" applyAlignment="1">
      <alignment vertical="center"/>
    </xf>
    <xf numFmtId="164" fontId="2" fillId="0" borderId="37" xfId="0" applyNumberFormat="1" applyFont="1" applyFill="1" applyBorder="1" applyAlignment="1">
      <alignment horizontal="right" vertical="center"/>
    </xf>
    <xf numFmtId="165" fontId="2" fillId="0" borderId="12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/>
    </xf>
    <xf numFmtId="165" fontId="2" fillId="0" borderId="16" xfId="0" applyNumberFormat="1" applyFont="1" applyFill="1" applyBorder="1" applyAlignment="1">
      <alignment vertical="center"/>
    </xf>
    <xf numFmtId="164" fontId="2" fillId="0" borderId="37" xfId="0" applyNumberFormat="1" applyFont="1" applyFill="1" applyBorder="1" applyAlignment="1">
      <alignment vertical="center"/>
    </xf>
    <xf numFmtId="165" fontId="2" fillId="0" borderId="3" xfId="0" applyNumberFormat="1" applyFont="1" applyFill="1" applyBorder="1" applyAlignment="1">
      <alignment vertical="center"/>
    </xf>
    <xf numFmtId="165" fontId="2" fillId="0" borderId="14" xfId="0" applyNumberFormat="1" applyFont="1" applyFill="1" applyBorder="1" applyAlignment="1">
      <alignment vertical="center"/>
    </xf>
    <xf numFmtId="164" fontId="2" fillId="0" borderId="38" xfId="0" applyNumberFormat="1" applyFont="1" applyFill="1" applyBorder="1" applyAlignment="1">
      <alignment vertical="center"/>
    </xf>
    <xf numFmtId="165" fontId="2" fillId="0" borderId="6" xfId="0" applyNumberFormat="1" applyFont="1" applyFill="1" applyBorder="1" applyAlignment="1">
      <alignment vertical="center"/>
    </xf>
    <xf numFmtId="165" fontId="2" fillId="0" borderId="13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170" fontId="18" fillId="0" borderId="0" xfId="1" applyNumberFormat="1" applyFont="1" applyFill="1" applyBorder="1" applyAlignment="1">
      <alignment horizontal="center" vertical="center" wrapText="1"/>
    </xf>
    <xf numFmtId="170" fontId="18" fillId="0" borderId="24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164673</xdr:colOff>
      <xdr:row>1</xdr:row>
      <xdr:rowOff>81822</xdr:rowOff>
    </xdr:from>
    <xdr:to>
      <xdr:col>2</xdr:col>
      <xdr:colOff>136071</xdr:colOff>
      <xdr:row>2</xdr:row>
      <xdr:rowOff>52337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78" y="270229"/>
          <a:ext cx="1373981" cy="451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IF32"/>
  <sheetViews>
    <sheetView showGridLines="0" tabSelected="1" zoomScale="80" zoomScaleNormal="80" workbookViewId="0">
      <selection activeCell="S16" sqref="S16"/>
    </sheetView>
  </sheetViews>
  <sheetFormatPr defaultRowHeight="12.75" x14ac:dyDescent="0.2"/>
  <cols>
    <col min="1" max="1" width="2.83203125" style="9" customWidth="1"/>
    <col min="2" max="2" width="24.5" customWidth="1"/>
    <col min="3" max="4" width="21.1640625" customWidth="1"/>
    <col min="5" max="13" width="17.83203125" customWidth="1"/>
    <col min="14" max="14" width="18.33203125" style="32" customWidth="1"/>
  </cols>
  <sheetData>
    <row r="1" spans="1:240" s="11" customFormat="1" ht="15" x14ac:dyDescent="0.25">
      <c r="A1" s="29"/>
      <c r="B1" s="1"/>
      <c r="C1" s="1"/>
      <c r="D1" s="1"/>
      <c r="E1" s="1"/>
      <c r="F1" s="1"/>
      <c r="G1" s="1"/>
      <c r="H1" s="1"/>
      <c r="I1" s="1"/>
      <c r="J1" s="1"/>
      <c r="N1" s="32"/>
    </row>
    <row r="2" spans="1:240" s="9" customFormat="1" ht="38.25" customHeight="1" x14ac:dyDescent="0.2">
      <c r="B2"/>
      <c r="C2"/>
      <c r="D2"/>
      <c r="E2"/>
      <c r="F2"/>
      <c r="G2"/>
      <c r="H2"/>
      <c r="I2"/>
      <c r="J2"/>
      <c r="N2" s="32"/>
    </row>
    <row r="3" spans="1:240" s="9" customFormat="1" ht="38.25" customHeight="1" x14ac:dyDescent="0.2">
      <c r="B3"/>
      <c r="C3"/>
      <c r="D3"/>
      <c r="E3"/>
      <c r="F3"/>
      <c r="G3"/>
      <c r="H3"/>
      <c r="I3"/>
      <c r="J3"/>
      <c r="N3" s="32"/>
    </row>
    <row r="4" spans="1:240" s="16" customFormat="1" ht="20.25" customHeight="1" x14ac:dyDescent="0.25">
      <c r="B4" s="82" t="s">
        <v>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240" s="16" customFormat="1" ht="32.25" customHeight="1" x14ac:dyDescent="0.2">
      <c r="B5" s="100" t="s">
        <v>18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240" s="28" customFormat="1" ht="20.25" customHeight="1" x14ac:dyDescent="0.2">
      <c r="B6" s="99" t="s">
        <v>20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</row>
    <row r="7" spans="1:240" s="12" customFormat="1" ht="27" customHeight="1" x14ac:dyDescent="0.2">
      <c r="A7" s="30"/>
      <c r="B7" s="3"/>
      <c r="C7" s="3"/>
      <c r="D7" s="3"/>
      <c r="E7" s="4"/>
      <c r="F7" s="4"/>
      <c r="G7" s="4"/>
      <c r="H7" s="4"/>
      <c r="I7" s="4"/>
      <c r="J7" s="4"/>
      <c r="N7" s="33"/>
    </row>
    <row r="8" spans="1:240" s="9" customFormat="1" ht="10.5" customHeight="1" x14ac:dyDescent="0.2">
      <c r="A8" s="31"/>
      <c r="B8" s="2"/>
      <c r="C8" s="2"/>
      <c r="D8" s="2"/>
      <c r="E8" s="17"/>
      <c r="F8" s="18"/>
      <c r="G8" s="17"/>
      <c r="H8" s="18"/>
      <c r="I8" s="17"/>
      <c r="J8" s="19"/>
      <c r="N8" s="33"/>
    </row>
    <row r="9" spans="1:240" s="9" customFormat="1" ht="10.5" customHeight="1" x14ac:dyDescent="0.2">
      <c r="A9" s="31"/>
      <c r="B9" s="2"/>
      <c r="C9" s="2"/>
      <c r="E9" s="83"/>
      <c r="F9" s="83"/>
      <c r="G9" s="83"/>
      <c r="H9" s="83"/>
      <c r="I9" s="20"/>
      <c r="J9" s="19"/>
    </row>
    <row r="10" spans="1:240" s="13" customFormat="1" ht="20.100000000000001" customHeight="1" x14ac:dyDescent="0.2">
      <c r="A10" s="5"/>
      <c r="B10" s="5"/>
      <c r="C10" s="5"/>
      <c r="D10" s="5"/>
      <c r="E10" s="24"/>
      <c r="F10" s="24"/>
      <c r="G10" s="24"/>
      <c r="H10" s="19"/>
      <c r="J10" s="24"/>
      <c r="N10" s="19" t="s">
        <v>11</v>
      </c>
    </row>
    <row r="11" spans="1:240" s="13" customFormat="1" ht="46.5" customHeight="1" x14ac:dyDescent="0.2">
      <c r="A11" s="5"/>
      <c r="B11" s="84" t="s">
        <v>5</v>
      </c>
      <c r="C11" s="91" t="s">
        <v>19</v>
      </c>
      <c r="D11" s="92"/>
      <c r="E11" s="86" t="s">
        <v>10</v>
      </c>
      <c r="F11" s="86"/>
      <c r="G11" s="86"/>
      <c r="H11" s="86"/>
      <c r="I11" s="90" t="s">
        <v>14</v>
      </c>
      <c r="J11" s="86"/>
      <c r="K11" s="86"/>
      <c r="L11" s="86"/>
      <c r="M11" s="95" t="s">
        <v>7</v>
      </c>
      <c r="N11" s="97" t="s">
        <v>15</v>
      </c>
    </row>
    <row r="12" spans="1:240" s="13" customFormat="1" ht="38.25" customHeight="1" x14ac:dyDescent="0.2">
      <c r="A12" s="5"/>
      <c r="B12" s="84"/>
      <c r="C12" s="93"/>
      <c r="D12" s="94"/>
      <c r="E12" s="87" t="s">
        <v>12</v>
      </c>
      <c r="F12" s="88"/>
      <c r="G12" s="89" t="s">
        <v>13</v>
      </c>
      <c r="H12" s="87"/>
      <c r="I12" s="89" t="s">
        <v>12</v>
      </c>
      <c r="J12" s="88"/>
      <c r="K12" s="89" t="s">
        <v>13</v>
      </c>
      <c r="L12" s="87"/>
      <c r="M12" s="95"/>
      <c r="N12" s="97"/>
    </row>
    <row r="13" spans="1:240" s="14" customFormat="1" ht="37.5" customHeight="1" thickBot="1" x14ac:dyDescent="0.2">
      <c r="A13" s="6"/>
      <c r="B13" s="85"/>
      <c r="C13" s="56" t="s">
        <v>7</v>
      </c>
      <c r="D13" s="57" t="s">
        <v>8</v>
      </c>
      <c r="E13" s="54" t="s">
        <v>7</v>
      </c>
      <c r="F13" s="27" t="s">
        <v>8</v>
      </c>
      <c r="G13" s="25" t="s">
        <v>7</v>
      </c>
      <c r="H13" s="26" t="s">
        <v>8</v>
      </c>
      <c r="I13" s="25" t="s">
        <v>7</v>
      </c>
      <c r="J13" s="27" t="s">
        <v>8</v>
      </c>
      <c r="K13" s="25" t="s">
        <v>7</v>
      </c>
      <c r="L13" s="26" t="s">
        <v>8</v>
      </c>
      <c r="M13" s="96"/>
      <c r="N13" s="98"/>
    </row>
    <row r="14" spans="1:240" s="8" customFormat="1" ht="38.25" customHeight="1" thickTop="1" x14ac:dyDescent="0.2">
      <c r="A14" s="7"/>
      <c r="B14" s="21" t="s">
        <v>2</v>
      </c>
      <c r="C14" s="62">
        <v>1373</v>
      </c>
      <c r="D14" s="63">
        <v>2314.5084499999998</v>
      </c>
      <c r="E14" s="72">
        <v>0</v>
      </c>
      <c r="F14" s="73">
        <v>0</v>
      </c>
      <c r="G14" s="74">
        <v>745</v>
      </c>
      <c r="H14" s="75">
        <v>1051.1123300000002</v>
      </c>
      <c r="I14" s="49">
        <v>63</v>
      </c>
      <c r="J14" s="73">
        <v>85.244</v>
      </c>
      <c r="K14" s="64">
        <v>52</v>
      </c>
      <c r="L14" s="65">
        <v>75.176910000000007</v>
      </c>
      <c r="M14" s="49">
        <v>2013</v>
      </c>
      <c r="N14" s="35">
        <f>+L14+J14+H14+F14+D14</f>
        <v>3526.04169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</row>
    <row r="15" spans="1:240" ht="38.25" customHeight="1" x14ac:dyDescent="0.2">
      <c r="A15" s="7"/>
      <c r="B15" s="23" t="s">
        <v>3</v>
      </c>
      <c r="C15" s="66">
        <v>570</v>
      </c>
      <c r="D15" s="67">
        <v>1644.5695000000001</v>
      </c>
      <c r="E15" s="76">
        <v>10</v>
      </c>
      <c r="F15" s="77">
        <v>5.5917500000000002</v>
      </c>
      <c r="G15" s="50">
        <v>557</v>
      </c>
      <c r="H15" s="78">
        <v>1136.68975</v>
      </c>
      <c r="I15" s="50">
        <v>43</v>
      </c>
      <c r="J15" s="77">
        <v>261.78059999999999</v>
      </c>
      <c r="K15" s="66">
        <v>43</v>
      </c>
      <c r="L15" s="68">
        <v>190.76011</v>
      </c>
      <c r="M15" s="50">
        <v>1111</v>
      </c>
      <c r="N15" s="36">
        <f>+L15+J15+H15+F15+D15</f>
        <v>3239.3917099999999</v>
      </c>
      <c r="O15" s="9"/>
    </row>
    <row r="16" spans="1:240" ht="38.25" customHeight="1" x14ac:dyDescent="0.2">
      <c r="A16" s="7"/>
      <c r="B16" s="22" t="s">
        <v>4</v>
      </c>
      <c r="C16" s="69">
        <v>194</v>
      </c>
      <c r="D16" s="70">
        <v>510.11946</v>
      </c>
      <c r="E16" s="79">
        <v>0</v>
      </c>
      <c r="F16" s="80">
        <v>0</v>
      </c>
      <c r="G16" s="51">
        <v>261</v>
      </c>
      <c r="H16" s="81">
        <v>449.38134000000002</v>
      </c>
      <c r="I16" s="51">
        <v>38</v>
      </c>
      <c r="J16" s="80">
        <v>89.176919999999996</v>
      </c>
      <c r="K16" s="69">
        <v>37</v>
      </c>
      <c r="L16" s="71">
        <v>104.65491</v>
      </c>
      <c r="M16" s="51">
        <v>453</v>
      </c>
      <c r="N16" s="36">
        <f>+L16+J16+H16+F16+D16</f>
        <v>1153.3326299999999</v>
      </c>
      <c r="O16" s="9"/>
    </row>
    <row r="17" spans="1:15" ht="38.25" customHeight="1" x14ac:dyDescent="0.2">
      <c r="A17" s="7"/>
      <c r="B17" s="23" t="s">
        <v>0</v>
      </c>
      <c r="C17" s="66">
        <v>955</v>
      </c>
      <c r="D17" s="67">
        <v>8012.7940699999999</v>
      </c>
      <c r="E17" s="76">
        <v>0</v>
      </c>
      <c r="F17" s="77">
        <v>0</v>
      </c>
      <c r="G17" s="50">
        <v>984</v>
      </c>
      <c r="H17" s="78">
        <v>4219.2280700000001</v>
      </c>
      <c r="I17" s="50">
        <v>171</v>
      </c>
      <c r="J17" s="77">
        <v>791.75824</v>
      </c>
      <c r="K17" s="66">
        <v>173</v>
      </c>
      <c r="L17" s="68">
        <v>870.32884999999999</v>
      </c>
      <c r="M17" s="50">
        <v>1913</v>
      </c>
      <c r="N17" s="36">
        <f>+L17+J17+H17+F17+D17</f>
        <v>13894.10923</v>
      </c>
      <c r="O17" s="9"/>
    </row>
    <row r="18" spans="1:15" ht="38.25" customHeight="1" x14ac:dyDescent="0.2">
      <c r="A18" s="7"/>
      <c r="B18" s="22" t="s">
        <v>1</v>
      </c>
      <c r="C18" s="69">
        <v>505</v>
      </c>
      <c r="D18" s="70">
        <v>1882.6945500000002</v>
      </c>
      <c r="E18" s="79">
        <v>0</v>
      </c>
      <c r="F18" s="80">
        <v>0</v>
      </c>
      <c r="G18" s="51">
        <v>153</v>
      </c>
      <c r="H18" s="81">
        <v>443.54457000000002</v>
      </c>
      <c r="I18" s="51">
        <v>8</v>
      </c>
      <c r="J18" s="80">
        <v>13.7576</v>
      </c>
      <c r="K18" s="69">
        <v>4</v>
      </c>
      <c r="L18" s="71">
        <v>4.5940000000000003</v>
      </c>
      <c r="M18" s="61">
        <v>608</v>
      </c>
      <c r="N18" s="37">
        <f>+L18+J18+H18+F18+D18</f>
        <v>2344.5907200000001</v>
      </c>
      <c r="O18" s="9"/>
    </row>
    <row r="19" spans="1:15" ht="38.25" customHeight="1" x14ac:dyDescent="0.2">
      <c r="A19" s="7"/>
      <c r="B19" s="38" t="s">
        <v>17</v>
      </c>
      <c r="C19" s="40">
        <f t="shared" ref="C19:L19" si="0">SUM(C14:C18)</f>
        <v>3597</v>
      </c>
      <c r="D19" s="58">
        <f t="shared" si="0"/>
        <v>14364.686030000001</v>
      </c>
      <c r="E19" s="55">
        <f t="shared" si="0"/>
        <v>10</v>
      </c>
      <c r="F19" s="41">
        <f t="shared" si="0"/>
        <v>5.5917500000000002</v>
      </c>
      <c r="G19" s="40">
        <f t="shared" si="0"/>
        <v>2700</v>
      </c>
      <c r="H19" s="42">
        <f t="shared" si="0"/>
        <v>7299.9560600000004</v>
      </c>
      <c r="I19" s="40">
        <f t="shared" si="0"/>
        <v>323</v>
      </c>
      <c r="J19" s="41">
        <f t="shared" si="0"/>
        <v>1241.7173599999999</v>
      </c>
      <c r="K19" s="40">
        <f t="shared" si="0"/>
        <v>309</v>
      </c>
      <c r="L19" s="42">
        <f t="shared" si="0"/>
        <v>1245.51478</v>
      </c>
      <c r="M19" s="39">
        <f>+M14+M15+M16+M17+M18</f>
        <v>6098</v>
      </c>
      <c r="N19" s="43">
        <f>SUM(N14:N18)</f>
        <v>24157.465980000001</v>
      </c>
      <c r="O19" s="53"/>
    </row>
    <row r="20" spans="1:15" x14ac:dyDescent="0.2">
      <c r="I20" s="10"/>
      <c r="J20" s="15"/>
      <c r="M20" s="10"/>
      <c r="N20" s="34"/>
      <c r="O20" s="9"/>
    </row>
    <row r="21" spans="1:15" ht="38.25" customHeight="1" x14ac:dyDescent="0.2">
      <c r="A21" s="7"/>
      <c r="B21" s="38" t="s">
        <v>6</v>
      </c>
      <c r="C21" s="46"/>
      <c r="D21" s="47"/>
      <c r="E21" s="47"/>
      <c r="F21" s="47"/>
      <c r="G21" s="47"/>
      <c r="H21" s="47"/>
      <c r="I21" s="47"/>
      <c r="J21" s="47"/>
      <c r="K21" s="47"/>
      <c r="L21" s="48"/>
      <c r="M21" s="44">
        <v>14</v>
      </c>
      <c r="N21" s="59">
        <v>39.403500000000001</v>
      </c>
      <c r="O21" s="9"/>
    </row>
    <row r="22" spans="1:15" x14ac:dyDescent="0.2">
      <c r="H22" s="15"/>
      <c r="L22" s="15"/>
      <c r="M22" s="15"/>
      <c r="O22" s="9"/>
    </row>
    <row r="23" spans="1:15" ht="38.25" customHeight="1" x14ac:dyDescent="0.2">
      <c r="A23" s="7"/>
      <c r="B23" s="38" t="s">
        <v>16</v>
      </c>
      <c r="C23" s="40">
        <f t="shared" ref="C23:L23" si="1">+C19</f>
        <v>3597</v>
      </c>
      <c r="D23" s="58">
        <f t="shared" si="1"/>
        <v>14364.686030000001</v>
      </c>
      <c r="E23" s="55">
        <f t="shared" si="1"/>
        <v>10</v>
      </c>
      <c r="F23" s="41">
        <f t="shared" si="1"/>
        <v>5.5917500000000002</v>
      </c>
      <c r="G23" s="40">
        <f t="shared" si="1"/>
        <v>2700</v>
      </c>
      <c r="H23" s="42">
        <f t="shared" si="1"/>
        <v>7299.9560600000004</v>
      </c>
      <c r="I23" s="40">
        <f t="shared" si="1"/>
        <v>323</v>
      </c>
      <c r="J23" s="41">
        <f t="shared" si="1"/>
        <v>1241.7173599999999</v>
      </c>
      <c r="K23" s="40">
        <f t="shared" si="1"/>
        <v>309</v>
      </c>
      <c r="L23" s="42">
        <f t="shared" si="1"/>
        <v>1245.51478</v>
      </c>
      <c r="M23" s="44">
        <f>+M21+M19</f>
        <v>6112</v>
      </c>
      <c r="N23" s="45">
        <f>+N21+N19</f>
        <v>24196.869480000001</v>
      </c>
      <c r="O23" s="9"/>
    </row>
    <row r="24" spans="1:15" x14ac:dyDescent="0.2">
      <c r="J24" s="15"/>
    </row>
    <row r="26" spans="1:15" x14ac:dyDescent="0.2">
      <c r="G26" s="60"/>
      <c r="I26" s="52"/>
    </row>
    <row r="27" spans="1:15" x14ac:dyDescent="0.2">
      <c r="D27" s="52"/>
    </row>
    <row r="28" spans="1:15" x14ac:dyDescent="0.2">
      <c r="D28" s="10"/>
    </row>
    <row r="32" spans="1:15" x14ac:dyDescent="0.2">
      <c r="L32" s="60"/>
    </row>
  </sheetData>
  <sheetProtection password="8859" sheet="1" objects="1" scenarios="1"/>
  <mergeCells count="15">
    <mergeCell ref="B4:N4"/>
    <mergeCell ref="E9:F9"/>
    <mergeCell ref="B11:B13"/>
    <mergeCell ref="G9:H9"/>
    <mergeCell ref="E11:H11"/>
    <mergeCell ref="E12:F12"/>
    <mergeCell ref="G12:H12"/>
    <mergeCell ref="I11:L11"/>
    <mergeCell ref="I12:J12"/>
    <mergeCell ref="K12:L12"/>
    <mergeCell ref="C11:D12"/>
    <mergeCell ref="M11:M13"/>
    <mergeCell ref="N11:N13"/>
    <mergeCell ref="B6:N6"/>
    <mergeCell ref="B5:N5"/>
  </mergeCells>
  <phoneticPr fontId="0" type="noConversion"/>
  <printOptions horizontalCentered="1"/>
  <pageMargins left="0.19685039370078741" right="0.35433070866141736" top="0.27559055118110237" bottom="0.39370078740157483" header="0" footer="0.23622047244094491"/>
  <pageSetup paperSize="9" scale="73" orientation="landscape" horizontalDpi="4294967293" r:id="rId1"/>
  <headerFooter alignWithMargins="0">
    <oddFooter>&amp;LFonte: IFAP/GPE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FTA 2016</vt:lpstr>
      <vt:lpstr>'FTA 2016'!Área_de_Impressão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2013-08-28T14:35:38Z</dcterms:created>
  <dcterms:modified xsi:type="dcterms:W3CDTF">2017-10-02T10:28:46Z</dcterms:modified>
</cp:coreProperties>
</file>