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055" windowWidth="18765" windowHeight="5115"/>
  </bookViews>
  <sheets>
    <sheet name="FTA 2017" sheetId="2" r:id="rId1"/>
  </sheets>
  <definedNames>
    <definedName name="_xlnm.Print_Area" localSheetId="0">'FTA 2017'!$B$1:$N$25</definedName>
  </definedNames>
  <calcPr calcId="145621"/>
</workbook>
</file>

<file path=xl/calcChain.xml><?xml version="1.0" encoding="utf-8"?>
<calcChain xmlns="http://schemas.openxmlformats.org/spreadsheetml/2006/main">
  <c r="N23" i="2" l="1"/>
  <c r="N14" i="2" l="1"/>
  <c r="M25" i="2" l="1"/>
  <c r="N18" i="2" l="1"/>
  <c r="N16" i="2"/>
  <c r="N17" i="2"/>
  <c r="N15" i="2"/>
  <c r="N21" i="2" l="1"/>
  <c r="N25" i="2" s="1"/>
  <c r="N19" i="2"/>
  <c r="D21" i="2" l="1"/>
  <c r="L21" i="2"/>
  <c r="J21" i="2"/>
  <c r="H21" i="2" l="1"/>
  <c r="F21" i="2" l="1"/>
</calcChain>
</file>

<file path=xl/sharedStrings.xml><?xml version="1.0" encoding="utf-8"?>
<sst xmlns="http://schemas.openxmlformats.org/spreadsheetml/2006/main" count="36" uniqueCount="23">
  <si>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</si>
  <si>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</si>
  <si>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</si>
  <si>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</si>
  <si>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</si>
  <si>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</si>
  <si>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</si>
  <si>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</si>
  <si>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</si>
  <si>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</si>
  <si>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</si>
  <si>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</si>
  <si>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</si>
  <si>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</si>
  <si>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</si>
  <si>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Montante Total
Pago</t>
  </si>
  <si>
    <t>Total</t>
  </si>
  <si>
    <t>Total Continente</t>
  </si>
  <si>
    <t>QCA I e II - Medidas Florestais             Reg. 2328/91 e 2080/92  
Prémio Perda Rendimento</t>
  </si>
  <si>
    <t>CAMPANHA 2017</t>
  </si>
  <si>
    <t>Programa PRODER</t>
  </si>
  <si>
    <t xml:space="preserve">                  ≤  3  </t>
  </si>
  <si>
    <t>Pagamentos efetuados até 31 de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</si>
</sst>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;"/>
    <numFmt numFmtId="171" formatCode="#,##0.0_____;"/>
    <numFmt numFmtId="172" formatCode="#,##0____"/>
  </numFmts>
  <fonts count="21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52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9" fontId="18" fillId="0" borderId="0" xfId="1" applyNumberFormat="1" applyFont="1" applyFill="1" applyBorder="1" applyAlignment="1">
      <alignment vertical="center"/>
    </xf>
    <xf numFmtId="171" fontId="18" fillId="0" borderId="28" xfId="1" applyNumberFormat="1" applyFont="1" applyFill="1" applyBorder="1" applyAlignment="1">
      <alignment vertical="center"/>
    </xf>
    <xf numFmtId="171" fontId="18" fillId="0" borderId="19" xfId="1" applyNumberFormat="1" applyFont="1" applyFill="1" applyBorder="1" applyAlignment="1">
      <alignment vertical="center"/>
    </xf>
    <xf numFmtId="171" fontId="18" fillId="0" borderId="9" xfId="1" applyNumberFormat="1" applyFont="1" applyFill="1" applyBorder="1" applyAlignment="1">
      <alignment vertical="center"/>
    </xf>
    <xf numFmtId="171" fontId="19" fillId="0" borderId="11" xfId="1" applyNumberFormat="1" applyFont="1" applyFill="1" applyBorder="1" applyAlignment="1">
      <alignment vertical="center"/>
    </xf>
    <xf numFmtId="167" fontId="2" fillId="2" borderId="29" xfId="0" applyNumberFormat="1" applyFont="1" applyFill="1" applyBorder="1" applyAlignment="1">
      <alignment vertical="center"/>
    </xf>
    <xf numFmtId="167" fontId="2" fillId="0" borderId="30" xfId="0" applyNumberFormat="1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167" fontId="1" fillId="2" borderId="32" xfId="0" applyNumberFormat="1" applyFont="1" applyFill="1" applyBorder="1" applyAlignment="1">
      <alignment vertical="center"/>
    </xf>
    <xf numFmtId="164" fontId="1" fillId="2" borderId="34" xfId="0" applyNumberFormat="1" applyFont="1" applyFill="1" applyBorder="1" applyAlignment="1">
      <alignment vertical="center"/>
    </xf>
    <xf numFmtId="165" fontId="1" fillId="2" borderId="35" xfId="0" applyNumberFormat="1" applyFont="1" applyFill="1" applyBorder="1" applyAlignment="1">
      <alignment vertical="center"/>
    </xf>
    <xf numFmtId="165" fontId="1" fillId="2" borderId="36" xfId="0" applyNumberFormat="1" applyFont="1" applyFill="1" applyBorder="1" applyAlignment="1">
      <alignment vertical="center"/>
    </xf>
    <xf numFmtId="171" fontId="19" fillId="0" borderId="9" xfId="1" applyNumberFormat="1" applyFont="1" applyFill="1" applyBorder="1" applyAlignment="1">
      <alignment vertical="center"/>
    </xf>
    <xf numFmtId="167" fontId="1" fillId="2" borderId="37" xfId="0" applyNumberFormat="1" applyFont="1" applyFill="1" applyBorder="1" applyAlignment="1">
      <alignment vertical="center"/>
    </xf>
    <xf numFmtId="171" fontId="19" fillId="0" borderId="33" xfId="1" applyNumberFormat="1" applyFont="1" applyFill="1" applyBorder="1" applyAlignment="1">
      <alignment vertical="center"/>
    </xf>
    <xf numFmtId="166" fontId="20" fillId="3" borderId="38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9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/>
    <xf numFmtId="165" fontId="2" fillId="0" borderId="18" xfId="0" applyNumberFormat="1" applyFont="1" applyFill="1" applyBorder="1" applyAlignment="1">
      <alignment vertical="center"/>
    </xf>
    <xf numFmtId="165" fontId="2" fillId="0" borderId="16" xfId="0" applyNumberFormat="1" applyFont="1" applyFill="1" applyBorder="1" applyAlignment="1">
      <alignment vertical="center"/>
    </xf>
    <xf numFmtId="165" fontId="2" fillId="0" borderId="15" xfId="0" applyNumberFormat="1" applyFont="1" applyFill="1" applyBorder="1" applyAlignment="1">
      <alignment vertical="center"/>
    </xf>
    <xf numFmtId="0" fontId="2" fillId="0" borderId="42" xfId="0" quotePrefix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vertical="center"/>
    </xf>
    <xf numFmtId="164" fontId="2" fillId="0" borderId="45" xfId="0" applyNumberFormat="1" applyFont="1" applyFill="1" applyBorder="1" applyAlignment="1">
      <alignment vertical="center"/>
    </xf>
    <xf numFmtId="168" fontId="0" fillId="0" borderId="0" xfId="0" applyNumberFormat="1" applyBorder="1"/>
    <xf numFmtId="165" fontId="0" fillId="0" borderId="0" xfId="0" applyNumberFormat="1"/>
    <xf numFmtId="167" fontId="0" fillId="0" borderId="0" xfId="0" applyNumberFormat="1" applyBorder="1"/>
    <xf numFmtId="0" fontId="0" fillId="0" borderId="33" xfId="0" applyBorder="1"/>
    <xf numFmtId="165" fontId="2" fillId="0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4" fontId="2" fillId="0" borderId="43" xfId="0" applyNumberFormat="1" applyFont="1" applyFill="1" applyBorder="1" applyAlignment="1">
      <alignment vertical="center"/>
    </xf>
    <xf numFmtId="164" fontId="2" fillId="0" borderId="49" xfId="0" applyNumberFormat="1" applyFont="1" applyFill="1" applyBorder="1" applyAlignment="1">
      <alignment horizontal="right" vertical="center"/>
    </xf>
    <xf numFmtId="165" fontId="2" fillId="0" borderId="50" xfId="0" applyNumberFormat="1" applyFont="1" applyFill="1" applyBorder="1" applyAlignment="1">
      <alignment vertical="center"/>
    </xf>
    <xf numFmtId="165" fontId="2" fillId="0" borderId="51" xfId="0" applyNumberFormat="1" applyFont="1" applyFill="1" applyBorder="1" applyAlignment="1">
      <alignment vertical="center"/>
    </xf>
    <xf numFmtId="172" fontId="2" fillId="2" borderId="2" xfId="0" applyNumberFormat="1" applyFont="1" applyFill="1" applyBorder="1" applyAlignment="1">
      <alignment horizontal="left" vertical="center"/>
    </xf>
    <xf numFmtId="172" fontId="1" fillId="2" borderId="34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70" fontId="18" fillId="0" borderId="0" xfId="1" applyNumberFormat="1" applyFont="1" applyFill="1" applyBorder="1" applyAlignment="1">
      <alignment horizontal="center" vertical="center" wrapText="1"/>
    </xf>
    <xf numFmtId="170" fontId="18" fillId="0" borderId="26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F30"/>
  <sheetViews>
    <sheetView showGridLines="0" tabSelected="1" zoomScale="80" zoomScaleNormal="80" workbookViewId="0">
      <selection activeCell="J30" sqref="J30"/>
    </sheetView>
  </sheetViews>
  <sheetFormatPr defaultRowHeight="12.75" x14ac:dyDescent="0.2"/>
  <cols>
    <col min="1" max="1" width="2.83203125" style="10" customWidth="1"/>
    <col min="2" max="2" width="24.5" customWidth="1"/>
    <col min="3" max="4" width="21.1640625" customWidth="1"/>
    <col min="5" max="13" width="17.83203125" customWidth="1"/>
    <col min="14" max="14" width="18.33203125" style="40" customWidth="1"/>
  </cols>
  <sheetData>
    <row r="1" spans="1:240" s="13" customFormat="1" ht="15" x14ac:dyDescent="0.25">
      <c r="A1" s="37"/>
      <c r="B1" s="1"/>
      <c r="C1" s="1"/>
      <c r="D1" s="1"/>
      <c r="E1" s="1"/>
      <c r="F1" s="1"/>
      <c r="G1" s="1"/>
      <c r="H1" s="1"/>
      <c r="I1" s="1"/>
      <c r="J1" s="1"/>
      <c r="N1" s="40"/>
    </row>
    <row r="2" spans="1:240" s="10" customFormat="1" ht="38.25" customHeight="1" x14ac:dyDescent="0.2">
      <c r="B2"/>
      <c r="C2"/>
      <c r="D2"/>
      <c r="E2"/>
      <c r="F2"/>
      <c r="G2"/>
      <c r="H2"/>
      <c r="I2"/>
      <c r="J2"/>
      <c r="N2" s="40"/>
    </row>
    <row r="3" spans="1:240" s="10" customFormat="1" ht="38.25" customHeight="1" x14ac:dyDescent="0.2">
      <c r="B3"/>
      <c r="C3"/>
      <c r="D3"/>
      <c r="E3"/>
      <c r="F3"/>
      <c r="G3"/>
      <c r="H3"/>
      <c r="I3"/>
      <c r="J3"/>
      <c r="N3" s="40"/>
    </row>
    <row r="4" spans="1:240" s="18" customFormat="1" ht="20.25" customHeight="1" x14ac:dyDescent="0.25">
      <c r="B4" s="85" t="s">
        <v>10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40" s="18" customFormat="1" ht="32.25" customHeight="1" x14ac:dyDescent="0.2">
      <c r="B5" s="105" t="s">
        <v>19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240" s="36" customFormat="1" ht="20.25" customHeight="1" x14ac:dyDescent="0.2">
      <c r="B6" s="104" t="s">
        <v>22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40" s="14" customFormat="1" ht="27" customHeight="1" x14ac:dyDescent="0.2">
      <c r="A7" s="38"/>
      <c r="B7" s="4"/>
      <c r="C7" s="4"/>
      <c r="D7" s="4"/>
      <c r="E7" s="5"/>
      <c r="F7" s="5"/>
      <c r="G7" s="5"/>
      <c r="H7" s="5"/>
      <c r="I7" s="5"/>
      <c r="J7" s="5"/>
      <c r="N7" s="41"/>
    </row>
    <row r="8" spans="1:240" s="10" customFormat="1" ht="10.5" customHeight="1" x14ac:dyDescent="0.2">
      <c r="A8" s="39"/>
      <c r="B8" s="2"/>
      <c r="C8" s="2"/>
      <c r="D8" s="2"/>
      <c r="E8" s="19"/>
      <c r="F8" s="20"/>
      <c r="G8" s="19"/>
      <c r="H8" s="20"/>
      <c r="I8" s="19"/>
      <c r="J8" s="21"/>
      <c r="N8" s="41"/>
    </row>
    <row r="9" spans="1:240" s="10" customFormat="1" ht="10.5" customHeight="1" x14ac:dyDescent="0.2">
      <c r="A9" s="39"/>
      <c r="B9" s="2"/>
      <c r="C9" s="2"/>
      <c r="E9" s="86"/>
      <c r="F9" s="86"/>
      <c r="G9" s="86"/>
      <c r="H9" s="86"/>
      <c r="I9" s="22"/>
      <c r="J9" s="21"/>
      <c r="N9" s="21" t="s">
        <v>12</v>
      </c>
    </row>
    <row r="10" spans="1:240" s="15" customFormat="1" ht="20.100000000000001" customHeight="1" x14ac:dyDescent="0.2">
      <c r="A10" s="6"/>
      <c r="B10" s="6"/>
      <c r="C10" s="6"/>
      <c r="D10" s="6"/>
      <c r="E10" s="32"/>
      <c r="F10" s="32"/>
      <c r="G10" s="32"/>
      <c r="H10" s="21"/>
      <c r="J10" s="32"/>
    </row>
    <row r="11" spans="1:240" s="15" customFormat="1" ht="46.5" customHeight="1" x14ac:dyDescent="0.2">
      <c r="A11" s="6"/>
      <c r="B11" s="87" t="s">
        <v>5</v>
      </c>
      <c r="C11" s="96" t="s">
        <v>18</v>
      </c>
      <c r="D11" s="97"/>
      <c r="E11" s="89" t="s">
        <v>11</v>
      </c>
      <c r="F11" s="90"/>
      <c r="G11" s="90"/>
      <c r="H11" s="90"/>
      <c r="I11" s="95" t="s">
        <v>20</v>
      </c>
      <c r="J11" s="90"/>
      <c r="K11" s="90"/>
      <c r="L11" s="90"/>
      <c r="M11" s="100" t="s">
        <v>8</v>
      </c>
      <c r="N11" s="102" t="s">
        <v>15</v>
      </c>
    </row>
    <row r="12" spans="1:240" s="15" customFormat="1" ht="38.25" customHeight="1" x14ac:dyDescent="0.2">
      <c r="A12" s="6"/>
      <c r="B12" s="87"/>
      <c r="C12" s="98"/>
      <c r="D12" s="99"/>
      <c r="E12" s="91" t="s">
        <v>13</v>
      </c>
      <c r="F12" s="92"/>
      <c r="G12" s="93" t="s">
        <v>14</v>
      </c>
      <c r="H12" s="94"/>
      <c r="I12" s="93" t="s">
        <v>13</v>
      </c>
      <c r="J12" s="92"/>
      <c r="K12" s="93" t="s">
        <v>14</v>
      </c>
      <c r="L12" s="94"/>
      <c r="M12" s="100"/>
      <c r="N12" s="102"/>
    </row>
    <row r="13" spans="1:240" s="16" customFormat="1" ht="37.5" customHeight="1" thickBot="1" x14ac:dyDescent="0.2">
      <c r="A13" s="7"/>
      <c r="B13" s="88"/>
      <c r="C13" s="33" t="s">
        <v>8</v>
      </c>
      <c r="D13" s="34" t="s">
        <v>9</v>
      </c>
      <c r="E13" s="68" t="s">
        <v>8</v>
      </c>
      <c r="F13" s="35" t="s">
        <v>9</v>
      </c>
      <c r="G13" s="33" t="s">
        <v>8</v>
      </c>
      <c r="H13" s="34" t="s">
        <v>9</v>
      </c>
      <c r="I13" s="33" t="s">
        <v>8</v>
      </c>
      <c r="J13" s="35" t="s">
        <v>9</v>
      </c>
      <c r="K13" s="33" t="s">
        <v>8</v>
      </c>
      <c r="L13" s="34" t="s">
        <v>9</v>
      </c>
      <c r="M13" s="101"/>
      <c r="N13" s="103"/>
    </row>
    <row r="14" spans="1:240" s="9" customFormat="1" ht="38.25" customHeight="1" thickTop="1" x14ac:dyDescent="0.2">
      <c r="A14" s="8"/>
      <c r="B14" s="29" t="s">
        <v>2</v>
      </c>
      <c r="C14" s="60">
        <v>1261</v>
      </c>
      <c r="D14" s="65">
        <v>2075.5787300000002</v>
      </c>
      <c r="E14" s="80">
        <v>0</v>
      </c>
      <c r="F14" s="81">
        <v>0</v>
      </c>
      <c r="G14" s="76">
        <v>608</v>
      </c>
      <c r="H14" s="65">
        <v>869.57529</v>
      </c>
      <c r="I14" s="60">
        <v>54</v>
      </c>
      <c r="J14" s="75">
        <v>76.098399999999998</v>
      </c>
      <c r="K14" s="76">
        <v>45</v>
      </c>
      <c r="L14" s="65">
        <v>64.583169999999996</v>
      </c>
      <c r="M14" s="60">
        <v>1822</v>
      </c>
      <c r="N14" s="43">
        <f>+L14+J14+H14+F14+D14</f>
        <v>3085.8355900000001</v>
      </c>
      <c r="O14" s="10"/>
      <c r="P14" s="10"/>
      <c r="Q14" s="10"/>
      <c r="R14" s="64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</row>
    <row r="15" spans="1:240" ht="38.25" customHeight="1" x14ac:dyDescent="0.2">
      <c r="A15" s="8"/>
      <c r="B15" s="31" t="s">
        <v>3</v>
      </c>
      <c r="C15" s="61">
        <v>448</v>
      </c>
      <c r="D15" s="66">
        <v>1188.55772</v>
      </c>
      <c r="E15" s="83" t="s">
        <v>21</v>
      </c>
      <c r="F15" s="82">
        <v>0.35699999999999998</v>
      </c>
      <c r="G15" s="61">
        <v>497</v>
      </c>
      <c r="H15" s="66">
        <v>1035.98597</v>
      </c>
      <c r="I15" s="61">
        <v>37</v>
      </c>
      <c r="J15" s="77">
        <v>218.02379999999999</v>
      </c>
      <c r="K15" s="61">
        <v>37</v>
      </c>
      <c r="L15" s="66">
        <v>148.91066000000001</v>
      </c>
      <c r="M15" s="61">
        <v>953</v>
      </c>
      <c r="N15" s="44">
        <f>+L15+J15+H15+F15+D15</f>
        <v>2591.8351499999999</v>
      </c>
      <c r="O15" s="10"/>
      <c r="R15" s="64"/>
    </row>
    <row r="16" spans="1:240" ht="38.25" customHeight="1" x14ac:dyDescent="0.2">
      <c r="A16" s="8"/>
      <c r="B16" s="30" t="s">
        <v>4</v>
      </c>
      <c r="C16" s="62">
        <v>152</v>
      </c>
      <c r="D16" s="67">
        <v>408.77709999999996</v>
      </c>
      <c r="E16" s="79">
        <v>0</v>
      </c>
      <c r="F16" s="82">
        <v>0</v>
      </c>
      <c r="G16" s="62">
        <v>242</v>
      </c>
      <c r="H16" s="67">
        <v>401.76140999999996</v>
      </c>
      <c r="I16" s="62">
        <v>33</v>
      </c>
      <c r="J16" s="78">
        <v>84.161000000000001</v>
      </c>
      <c r="K16" s="62">
        <v>33</v>
      </c>
      <c r="L16" s="67">
        <v>76.612979999999993</v>
      </c>
      <c r="M16" s="62">
        <v>398</v>
      </c>
      <c r="N16" s="44">
        <f t="shared" ref="N16:N17" si="0">+L16+J16+H16+F16+D16</f>
        <v>971.31249000000003</v>
      </c>
      <c r="O16" s="10"/>
      <c r="R16" s="64"/>
    </row>
    <row r="17" spans="1:18" ht="38.25" customHeight="1" x14ac:dyDescent="0.2">
      <c r="A17" s="8"/>
      <c r="B17" s="31" t="s">
        <v>0</v>
      </c>
      <c r="C17" s="61">
        <v>815</v>
      </c>
      <c r="D17" s="66">
        <v>6513.1966400000001</v>
      </c>
      <c r="E17" s="79">
        <v>0</v>
      </c>
      <c r="F17" s="82">
        <v>0</v>
      </c>
      <c r="G17" s="61">
        <v>937</v>
      </c>
      <c r="H17" s="66">
        <v>4023.4637799999996</v>
      </c>
      <c r="I17" s="61">
        <v>145</v>
      </c>
      <c r="J17" s="77">
        <v>694.95124999999996</v>
      </c>
      <c r="K17" s="61">
        <v>153</v>
      </c>
      <c r="L17" s="66">
        <v>770.98735999999997</v>
      </c>
      <c r="M17" s="61">
        <v>1782</v>
      </c>
      <c r="N17" s="44">
        <f t="shared" si="0"/>
        <v>12002.599029999999</v>
      </c>
      <c r="O17" s="10"/>
      <c r="R17" s="64"/>
    </row>
    <row r="18" spans="1:18" ht="38.25" customHeight="1" x14ac:dyDescent="0.2">
      <c r="A18" s="8"/>
      <c r="B18" s="30" t="s">
        <v>1</v>
      </c>
      <c r="C18" s="62">
        <v>449</v>
      </c>
      <c r="D18" s="67">
        <v>1446.81765</v>
      </c>
      <c r="E18" s="79">
        <v>0</v>
      </c>
      <c r="F18" s="82">
        <v>0</v>
      </c>
      <c r="G18" s="62">
        <v>140</v>
      </c>
      <c r="H18" s="67">
        <v>425.51753000000002</v>
      </c>
      <c r="I18" s="62">
        <v>9</v>
      </c>
      <c r="J18" s="78">
        <v>25.719200000000001</v>
      </c>
      <c r="K18" s="62">
        <v>6</v>
      </c>
      <c r="L18" s="67">
        <v>13.548</v>
      </c>
      <c r="M18" s="27">
        <v>548</v>
      </c>
      <c r="N18" s="45">
        <f>+L18+J18+H18+F18+D18</f>
        <v>1911.60238</v>
      </c>
      <c r="O18" s="10"/>
      <c r="R18" s="64"/>
    </row>
    <row r="19" spans="1:18" ht="38.25" hidden="1" customHeight="1" x14ac:dyDescent="0.2">
      <c r="A19" s="8"/>
      <c r="B19" s="30" t="s">
        <v>6</v>
      </c>
      <c r="C19" s="23"/>
      <c r="D19" s="26">
        <v>2056.2524200000003</v>
      </c>
      <c r="E19" s="69"/>
      <c r="F19" s="24"/>
      <c r="G19" s="23"/>
      <c r="H19" s="26"/>
      <c r="I19" s="23"/>
      <c r="J19" s="24"/>
      <c r="K19" s="23"/>
      <c r="L19" s="26"/>
      <c r="M19" s="47"/>
      <c r="N19" s="46">
        <f>SUM(N14:N18)</f>
        <v>20563.184639999999</v>
      </c>
      <c r="O19" s="10"/>
    </row>
    <row r="20" spans="1:18" s="3" customFormat="1" ht="38.25" hidden="1" customHeight="1" x14ac:dyDescent="0.2">
      <c r="A20" s="11"/>
      <c r="B20" s="25" t="s">
        <v>7</v>
      </c>
      <c r="C20" s="27"/>
      <c r="D20" s="28"/>
      <c r="E20" s="70"/>
      <c r="F20" s="28"/>
      <c r="G20" s="27"/>
      <c r="H20" s="28"/>
      <c r="I20" s="27"/>
      <c r="J20" s="28"/>
      <c r="K20" s="27"/>
      <c r="L20" s="28"/>
      <c r="M20" s="48"/>
      <c r="N20" s="40"/>
      <c r="O20" s="8"/>
    </row>
    <row r="21" spans="1:18" ht="38.25" customHeight="1" x14ac:dyDescent="0.2">
      <c r="A21" s="8"/>
      <c r="B21" s="49" t="s">
        <v>17</v>
      </c>
      <c r="C21" s="51">
        <v>3125</v>
      </c>
      <c r="D21" s="53">
        <f t="shared" ref="D21" si="1">SUM(D14:D18)</f>
        <v>11632.92784</v>
      </c>
      <c r="E21" s="84" t="s">
        <v>21</v>
      </c>
      <c r="F21" s="52">
        <f t="shared" ref="F21:H21" si="2">SUM(F14:F18)</f>
        <v>0.35699999999999998</v>
      </c>
      <c r="G21" s="51">
        <v>2424</v>
      </c>
      <c r="H21" s="53">
        <f t="shared" si="2"/>
        <v>6756.3039799999997</v>
      </c>
      <c r="I21" s="51">
        <v>278</v>
      </c>
      <c r="J21" s="52">
        <f t="shared" ref="J21:L21" si="3">SUM(J14:J18)</f>
        <v>1098.9536499999999</v>
      </c>
      <c r="K21" s="51">
        <v>274</v>
      </c>
      <c r="L21" s="53">
        <f t="shared" si="3"/>
        <v>1074.6421699999999</v>
      </c>
      <c r="M21" s="50">
        <v>5503</v>
      </c>
      <c r="N21" s="54">
        <f>SUM(N14:N18)</f>
        <v>20563.184639999999</v>
      </c>
      <c r="O21" s="64"/>
    </row>
    <row r="22" spans="1:18" s="10" customFormat="1" ht="12.75" customHeight="1" x14ac:dyDescent="0.2">
      <c r="I22" s="73"/>
      <c r="J22" s="71"/>
      <c r="M22" s="73"/>
      <c r="N22" s="42"/>
    </row>
    <row r="23" spans="1:18" ht="38.25" customHeight="1" x14ac:dyDescent="0.2">
      <c r="A23" s="8"/>
      <c r="B23" s="49" t="s">
        <v>6</v>
      </c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5">
        <v>16</v>
      </c>
      <c r="N23" s="56">
        <f>141951/1000</f>
        <v>141.95099999999999</v>
      </c>
      <c r="O23" s="10"/>
    </row>
    <row r="24" spans="1:18" x14ac:dyDescent="0.2">
      <c r="D24" s="74"/>
      <c r="E24" s="74"/>
      <c r="F24" s="74"/>
      <c r="G24" s="10"/>
      <c r="H24" s="71"/>
      <c r="L24" s="17"/>
      <c r="M24" s="17"/>
      <c r="O24" s="10"/>
    </row>
    <row r="25" spans="1:18" ht="38.25" customHeight="1" x14ac:dyDescent="0.2">
      <c r="A25" s="8"/>
      <c r="B25" s="49" t="s">
        <v>16</v>
      </c>
      <c r="C25" s="57"/>
      <c r="D25" s="58"/>
      <c r="E25" s="58"/>
      <c r="F25" s="58"/>
      <c r="G25" s="58"/>
      <c r="H25" s="58"/>
      <c r="I25" s="58"/>
      <c r="J25" s="58"/>
      <c r="K25" s="58"/>
      <c r="L25" s="59"/>
      <c r="M25" s="55">
        <f>+M23+M21</f>
        <v>5519</v>
      </c>
      <c r="N25" s="56">
        <f>+N23+N21</f>
        <v>20705.13564</v>
      </c>
      <c r="O25" s="10"/>
      <c r="Q25" s="72"/>
    </row>
    <row r="26" spans="1:18" x14ac:dyDescent="0.2">
      <c r="J26" s="17"/>
    </row>
    <row r="28" spans="1:18" x14ac:dyDescent="0.2">
      <c r="I28" s="63"/>
    </row>
    <row r="29" spans="1:18" x14ac:dyDescent="0.2">
      <c r="D29" s="63"/>
    </row>
    <row r="30" spans="1:18" x14ac:dyDescent="0.2">
      <c r="D30" s="12"/>
    </row>
  </sheetData>
  <mergeCells count="15">
    <mergeCell ref="B4:N4"/>
    <mergeCell ref="E9:F9"/>
    <mergeCell ref="B11:B13"/>
    <mergeCell ref="G9:H9"/>
    <mergeCell ref="E11:H11"/>
    <mergeCell ref="E12:F12"/>
    <mergeCell ref="G12:H12"/>
    <mergeCell ref="I11:L11"/>
    <mergeCell ref="I12:J12"/>
    <mergeCell ref="K12:L12"/>
    <mergeCell ref="C11:D12"/>
    <mergeCell ref="M11:M13"/>
    <mergeCell ref="N11:N13"/>
    <mergeCell ref="B6:N6"/>
    <mergeCell ref="B5:N5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73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FTA 2017</vt:lpstr>
      <vt:lpstr>'FTA 2017'!Área_de_Impressão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2018-08-01T11:01:26Z</dcterms:modified>
</cp:coreProperties>
</file>