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940"/>
  </bookViews>
  <sheets>
    <sheet name="NUT II - NORTE" sheetId="1" r:id="rId1"/>
    <sheet name="NUT II - CENTRO" sheetId="2" r:id="rId2"/>
    <sheet name="NUT II - LISBOA" sheetId="3" r:id="rId3"/>
    <sheet name="NUT II - ALENTEJO" sheetId="4" r:id="rId4"/>
    <sheet name="NUT II - ALGARVE" sheetId="5" r:id="rId5"/>
  </sheets>
  <calcPr calcId="145621"/>
</workbook>
</file>

<file path=xl/calcChain.xml><?xml version="1.0" encoding="utf-8"?>
<calcChain xmlns="http://schemas.openxmlformats.org/spreadsheetml/2006/main">
  <c r="E71" i="5" l="1"/>
  <c r="E72" i="5" s="1"/>
  <c r="D71" i="5"/>
  <c r="D72" i="5" s="1"/>
  <c r="E251" i="4"/>
  <c r="D251" i="4"/>
  <c r="E206" i="4"/>
  <c r="D206" i="4"/>
  <c r="E153" i="4"/>
  <c r="D153" i="4"/>
  <c r="E92" i="4"/>
  <c r="D92" i="4"/>
  <c r="E71" i="4"/>
  <c r="D71" i="4"/>
  <c r="E64" i="3"/>
  <c r="D64" i="3"/>
  <c r="E31" i="3"/>
  <c r="D31" i="3"/>
  <c r="E366" i="2"/>
  <c r="D366" i="2"/>
  <c r="E353" i="2"/>
  <c r="D353" i="2"/>
  <c r="E332" i="2"/>
  <c r="D332" i="2"/>
  <c r="E319" i="2"/>
  <c r="D319" i="2"/>
  <c r="E282" i="2"/>
  <c r="D282" i="2"/>
  <c r="E241" i="2"/>
  <c r="D241" i="2"/>
  <c r="E212" i="2"/>
  <c r="D212" i="2"/>
  <c r="E155" i="2"/>
  <c r="D155" i="2"/>
  <c r="E142" i="2"/>
  <c r="D142" i="2"/>
  <c r="E125" i="2"/>
  <c r="D125" i="2"/>
  <c r="E92" i="2"/>
  <c r="D92" i="2"/>
  <c r="E43" i="2"/>
  <c r="D43" i="2"/>
  <c r="E334" i="1"/>
  <c r="D334" i="1"/>
  <c r="E273" i="1"/>
  <c r="D273" i="1"/>
  <c r="E232" i="1"/>
  <c r="D232" i="1"/>
  <c r="E207" i="1"/>
  <c r="D207" i="1"/>
  <c r="E190" i="1"/>
  <c r="D190" i="1"/>
  <c r="E129" i="1"/>
  <c r="D129" i="1"/>
  <c r="E104" i="1"/>
  <c r="D104" i="1"/>
  <c r="E71" i="1"/>
  <c r="D71" i="1"/>
  <c r="E335" i="1" l="1"/>
  <c r="D335" i="1"/>
  <c r="D252" i="4"/>
  <c r="E252" i="4"/>
  <c r="D65" i="3"/>
  <c r="E65" i="3"/>
  <c r="D367" i="2"/>
  <c r="E367" i="2"/>
</calcChain>
</file>

<file path=xl/sharedStrings.xml><?xml version="1.0" encoding="utf-8"?>
<sst xmlns="http://schemas.openxmlformats.org/spreadsheetml/2006/main" count="1351" uniqueCount="297">
  <si>
    <t>ALTO TRAS-OS-MONTES</t>
  </si>
  <si>
    <t>ALFANDEGA DA FE</t>
  </si>
  <si>
    <t>COMPLEMENTO FEOGA</t>
  </si>
  <si>
    <t>COMPLEMENTO NACIONAL</t>
  </si>
  <si>
    <t>VACAS ALEITANTES</t>
  </si>
  <si>
    <t>BOTICAS</t>
  </si>
  <si>
    <t>BRAGANCA</t>
  </si>
  <si>
    <t>CHAVES</t>
  </si>
  <si>
    <t>MACEDO DE CAVALEIROS</t>
  </si>
  <si>
    <t>MIRANDA DO DOURO</t>
  </si>
  <si>
    <t>MIRANDELA</t>
  </si>
  <si>
    <t>MOGADOURO</t>
  </si>
  <si>
    <t>MONTALEGRE</t>
  </si>
  <si>
    <t>MURCA</t>
  </si>
  <si>
    <t>VALPACOS</t>
  </si>
  <si>
    <t>VILA POUCA DE AGUIAR</t>
  </si>
  <si>
    <t>VIMIOSO</t>
  </si>
  <si>
    <t>VINHAIS</t>
  </si>
  <si>
    <t>AVE</t>
  </si>
  <si>
    <t>FAFE</t>
  </si>
  <si>
    <t>GUIMARAES</t>
  </si>
  <si>
    <t>POVOA DE LANHOSO</t>
  </si>
  <si>
    <t>SANTO TIRSO</t>
  </si>
  <si>
    <t>TROFA</t>
  </si>
  <si>
    <t>VIEIRA DO MINHO</t>
  </si>
  <si>
    <t>VILA NOVA DE FAMALICAO</t>
  </si>
  <si>
    <t>VIZELA</t>
  </si>
  <si>
    <t>CAVADO</t>
  </si>
  <si>
    <t>AMARES</t>
  </si>
  <si>
    <t>BARCELOS</t>
  </si>
  <si>
    <t>BRAGA</t>
  </si>
  <si>
    <t>ESPOSENDE</t>
  </si>
  <si>
    <t>TERRAS DE BOURO</t>
  </si>
  <si>
    <t>VILA VERDE</t>
  </si>
  <si>
    <t>DOURO</t>
  </si>
  <si>
    <t>ALIJO</t>
  </si>
  <si>
    <t>ARMAMAR</t>
  </si>
  <si>
    <t>CARRAZEDA DE ANSIAES</t>
  </si>
  <si>
    <t>FREIXO ESPADA A CINTA</t>
  </si>
  <si>
    <t>LAMEGO</t>
  </si>
  <si>
    <t>MOIMENTA DA BEIRA</t>
  </si>
  <si>
    <t>PENEDONO</t>
  </si>
  <si>
    <t>SABROSA</t>
  </si>
  <si>
    <t>SAO JOAO DA PESQUEIRA</t>
  </si>
  <si>
    <t>SERNANCELHE</t>
  </si>
  <si>
    <t>TABUACO</t>
  </si>
  <si>
    <t>TAROUCA</t>
  </si>
  <si>
    <t>TORRE DE MONCORVO</t>
  </si>
  <si>
    <t>VILA FLOR</t>
  </si>
  <si>
    <t>VILA REAL</t>
  </si>
  <si>
    <t>ENTRE DOURO E VOUGA</t>
  </si>
  <si>
    <t>AROUCA</t>
  </si>
  <si>
    <t>OLIVEIRA DE AZEMEIS</t>
  </si>
  <si>
    <t>SANTA MARIA DA FEIRA</t>
  </si>
  <si>
    <t>VALE DE CAMBRA</t>
  </si>
  <si>
    <t>GRANDE PORTO</t>
  </si>
  <si>
    <t>GONDOMAR</t>
  </si>
  <si>
    <t>MATOSINHOS</t>
  </si>
  <si>
    <t>POVOA DE VARZIM</t>
  </si>
  <si>
    <t>VALONGO</t>
  </si>
  <si>
    <t>VILA DO CONDE</t>
  </si>
  <si>
    <t>VILA NOVA DE GAIA</t>
  </si>
  <si>
    <t>MINHO-LIMA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</si>
  <si>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</si>
  <si>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</si>
  <si>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</si>
  <si>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</si>
  <si>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</si>
  <si>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</si>
  <si>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</si>
  <si>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</si>
  <si>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</si>
  <si>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</si>
  <si>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TAMEGA</t>
  </si>
  <si>
    <t>AMARANTE</t>
  </si>
  <si>
    <t>BAIAO</t>
  </si>
  <si>
    <t>CABECEIRAS DE BASTO</t>
  </si>
  <si>
    <t>CASTELO DE PAIVA</t>
  </si>
  <si>
    <t>CELORICO DE BASTO</t>
  </si>
  <si>
    <t>CINFAES</t>
  </si>
  <si>
    <t>FELGUEIRAS</t>
  </si>
  <si>
    <t>LOUSADA</t>
  </si>
  <si>
    <t>MARCO DE CANAVESES</t>
  </si>
  <si>
    <t>MONDIM DE BASTO</t>
  </si>
  <si>
    <t>PACOS DE FERREIRA</t>
  </si>
  <si>
    <t>PAREDES</t>
  </si>
  <si>
    <t>PENAFIEL</t>
  </si>
  <si>
    <t>RESENDE</t>
  </si>
  <si>
    <t>RIBEIRA DE PENA</t>
  </si>
  <si>
    <t>BAIXO MONDEGO</t>
  </si>
  <si>
    <t>CANTANHEDE</t>
  </si>
  <si>
    <t>COIMBRA</t>
  </si>
  <si>
    <t>CONDEIXA-A-NOVA</t>
  </si>
  <si>
    <t>FIGUEIRA DA FOZ</t>
  </si>
  <si>
    <t>MIRA</t>
  </si>
  <si>
    <t>MONTEMOR-O-VELHO</t>
  </si>
  <si>
    <t>SOURE</t>
  </si>
  <si>
    <t>BAIXO VOUGA</t>
  </si>
  <si>
    <t>AGUEDA</t>
  </si>
  <si>
    <t>ALBERGARIA-A-VELHA</t>
  </si>
  <si>
    <t>ANADIA</t>
  </si>
  <si>
    <t>AVEIRO</t>
  </si>
  <si>
    <t>ESTARREJA</t>
  </si>
  <si>
    <t>ILHAVO</t>
  </si>
  <si>
    <t>MEALHADA</t>
  </si>
  <si>
    <t>MURTOSA</t>
  </si>
  <si>
    <t>OLIVEIRA DO BAIRRO</t>
  </si>
  <si>
    <t>OVAR</t>
  </si>
  <si>
    <t>SEVER DO VOUGA</t>
  </si>
  <si>
    <t>VAGOS</t>
  </si>
  <si>
    <t>BEIRA INTERIOR NORTE</t>
  </si>
  <si>
    <t>ALMEIDA</t>
  </si>
  <si>
    <t>CELORICO DA BEIRA</t>
  </si>
  <si>
    <t>FIGUEIRA DE CASTELO RODRIGO</t>
  </si>
  <si>
    <t>GUARDA</t>
  </si>
  <si>
    <t>MEDA</t>
  </si>
  <si>
    <t>PINHEL</t>
  </si>
  <si>
    <t>SABUGAL</t>
  </si>
  <si>
    <t>TRANCOSO</t>
  </si>
  <si>
    <t>BEIRA INTERIOR SUL</t>
  </si>
  <si>
    <t>CASTELO BRANCO</t>
  </si>
  <si>
    <t>IDANHA-A-NOVA</t>
  </si>
  <si>
    <t>PENAMACOR</t>
  </si>
  <si>
    <t>VILA VELHA DE RODAO</t>
  </si>
  <si>
    <t>COVA DA BEIRA</t>
  </si>
  <si>
    <t>BELMONTE</t>
  </si>
  <si>
    <t>COVILHA</t>
  </si>
  <si>
    <t>FUNDAO</t>
  </si>
  <si>
    <t>DAO-LAFOES</t>
  </si>
  <si>
    <t>AGUIAR DA BEIRA</t>
  </si>
  <si>
    <t>CASTRO DAIRE</t>
  </si>
  <si>
    <t>MANGUALDE</t>
  </si>
  <si>
    <t>MORTAGUA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</si>
  <si>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</si>
  <si>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</si>
  <si>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</si>
  <si>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</si>
  <si>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</si>
  <si>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</si>
  <si>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</si>
  <si>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</si>
  <si>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</si>
  <si>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</si>
  <si>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MEDIO TEJO</t>
  </si>
  <si>
    <t>ABRANTES</t>
  </si>
  <si>
    <t>ALCANENA</t>
  </si>
  <si>
    <t>FERREIRA DO ZEZERE</t>
  </si>
  <si>
    <t>OUREM</t>
  </si>
  <si>
    <t>SARDOAL</t>
  </si>
  <si>
    <t>TOMAR</t>
  </si>
  <si>
    <t>TORRES NOVAS</t>
  </si>
  <si>
    <t>OESTE</t>
  </si>
  <si>
    <t>ALCOBACA</t>
  </si>
  <si>
    <t>ALENQUER</t>
  </si>
  <si>
    <t>ARRUDA DOS VINHOS</t>
  </si>
  <si>
    <t>CADAVAL</t>
  </si>
  <si>
    <t>CALDAS DA RAINHA</t>
  </si>
  <si>
    <t>LOURINHA</t>
  </si>
  <si>
    <t>NAZARE</t>
  </si>
  <si>
    <t>PENICHE</t>
  </si>
  <si>
    <t>SOBRAL DE MONTE AGRACO</t>
  </si>
  <si>
    <t>TORRES VEDRAS</t>
  </si>
  <si>
    <t>PINHAL INTERIOR NORTE</t>
  </si>
  <si>
    <t>ALVAIAZERE</t>
  </si>
  <si>
    <t>ANSIAO</t>
  </si>
  <si>
    <t>ARGANIL</t>
  </si>
  <si>
    <t>FIGUEIRO DOS VINHOS</t>
  </si>
  <si>
    <t>GOIS</t>
  </si>
  <si>
    <t>LOUSA</t>
  </si>
  <si>
    <t>MIRANDA DO CORVO</t>
  </si>
  <si>
    <t>OLIVEIRA DO HOSPITAL</t>
  </si>
  <si>
    <t>TABUA</t>
  </si>
  <si>
    <t>PINHAL INTERIOR SUL</t>
  </si>
  <si>
    <t>MACAO</t>
  </si>
  <si>
    <t>PROENCA-A-NOVA</t>
  </si>
  <si>
    <t>SERTA</t>
  </si>
  <si>
    <t>PINHAL LITORAL</t>
  </si>
  <si>
    <t>BATALHA</t>
  </si>
  <si>
    <t>LEIRIA</t>
  </si>
  <si>
    <t>MARINHA GRANDE</t>
  </si>
  <si>
    <t>POMBAL</t>
  </si>
  <si>
    <t>PORTO DE MOS</t>
  </si>
  <si>
    <t>SERRA DA ESTRELA</t>
  </si>
  <si>
    <t>FORNOS DE ALGODRES</t>
  </si>
  <si>
    <t>GOUVEIA</t>
  </si>
  <si>
    <t>SEIA</t>
  </si>
  <si>
    <t>GRANDE LISBOA</t>
  </si>
  <si>
    <t>LOURES</t>
  </si>
  <si>
    <t>MAFRA</t>
  </si>
  <si>
    <t>SINTRA</t>
  </si>
  <si>
    <t>VILA FRANCA DE XIRA</t>
  </si>
  <si>
    <t>PENINSULA DE SETUBAL</t>
  </si>
  <si>
    <t>ALCOCHETE</t>
  </si>
  <si>
    <t>ALMADA</t>
  </si>
  <si>
    <t>MOITA</t>
  </si>
  <si>
    <t>MONTIJO</t>
  </si>
  <si>
    <t>PALMELA</t>
  </si>
  <si>
    <t>SEIXAL</t>
  </si>
  <si>
    <t>SESIMBRA</t>
  </si>
  <si>
    <t>SETUBAL</t>
  </si>
  <si>
    <t>ALENTEJO CENTRAL</t>
  </si>
  <si>
    <t>ALANDROAL</t>
  </si>
  <si>
    <t>ARRAIOLOS</t>
  </si>
  <si>
    <t>BORBA</t>
  </si>
  <si>
    <t>ESTREMOZ</t>
  </si>
  <si>
    <t>EVORA</t>
  </si>
  <si>
    <t>MONTEMOR-O-NOVO</t>
  </si>
  <si>
    <t>MOURAO</t>
  </si>
  <si>
    <t>PORTEL</t>
  </si>
  <si>
    <t>REDONDO</t>
  </si>
  <si>
    <t>REGUENGOS DE MONSARAZ</t>
  </si>
  <si>
    <t>SOUSEL</t>
  </si>
  <si>
    <t>VENDAS NOVAS</t>
  </si>
  <si>
    <t>VIANA DO ALENTEJO</t>
  </si>
  <si>
    <t>VILA VICOSA</t>
  </si>
  <si>
    <t>ALENTEJO LITORAL</t>
  </si>
  <si>
    <t>ALCACER DO SAL</t>
  </si>
  <si>
    <t>GRANDOLA</t>
  </si>
  <si>
    <t>ODEMIRA</t>
  </si>
  <si>
    <t>SANTIAGO DO CACEM</t>
  </si>
  <si>
    <t>SINES</t>
  </si>
  <si>
    <t>ALTO ALENTEJO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</si>
  <si>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</si>
  <si>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</si>
  <si>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</si>
  <si>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</si>
  <si>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</si>
  <si>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</si>
  <si>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</si>
  <si>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</si>
  <si>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</si>
  <si>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</si>
  <si>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</si>
  <si>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MORA</t>
  </si>
  <si>
    <t>NISA</t>
  </si>
  <si>
    <t>PONTE DE SOR</t>
  </si>
  <si>
    <t>PORTALEGRE</t>
  </si>
  <si>
    <t>BAIXO ALENTEJO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</si>
  <si>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</si>
  <si>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</si>
  <si>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</si>
  <si>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</si>
  <si>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</si>
  <si>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</si>
  <si>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</si>
  <si>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</si>
  <si>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</si>
  <si>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</si>
  <si>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</si>
  <si>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</si>
  <si>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</si>
  <si>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LEZIRIA DO TEJO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</si>
  <si>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</si>
  <si>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</si>
  <si>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</si>
  <si>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</si>
  <si>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</si>
  <si>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</si>
  <si>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</si>
  <si>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</si>
  <si>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</si>
  <si>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</si>
  <si>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</si>
  <si>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ALGARVE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</si>
  <si>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</si>
  <si>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</si>
  <si>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</si>
  <si>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</si>
  <si>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</si>
  <si>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</si>
  <si>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</si>
  <si>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</si>
  <si>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</si>
  <si>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</si>
  <si>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</si>
  <si>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SILVES</t>
  </si>
  <si>
    <t>TAVIRA</t>
  </si>
  <si>
    <t>VILA DO BISPO</t>
  </si>
  <si>
    <t>DADOS DE PAGAMENTOS</t>
  </si>
  <si>
    <t>Prémio por Vaca em Aleitamento</t>
  </si>
  <si>
    <t>NUTS II - NORTE</t>
  </si>
  <si>
    <t>NUTS II - CENTRO</t>
  </si>
  <si>
    <t>NUTS II - LISBOA</t>
  </si>
  <si>
    <t>NUTS II - ALENTEJO</t>
  </si>
  <si>
    <t>NUTS II - ALGARVE</t>
  </si>
  <si>
    <t>NUTS III</t>
  </si>
  <si>
    <t>Concelho</t>
  </si>
  <si>
    <t>Beneficiários Pagos         (nº)</t>
  </si>
  <si>
    <t>Animais Pagos          (nº)</t>
  </si>
  <si>
    <t>TOTAL</t>
  </si>
  <si>
    <t>TOTAL GERAL</t>
  </si>
  <si>
    <t>SUB-TOTAL</t>
  </si>
  <si>
    <t>PU 2011</t>
  </si>
  <si>
    <t xml:space="preserve">Fonte: IFAP-GPE </t>
  </si>
  <si>
    <t>Nota: Dados atualizados em fevereiro de 2015.</t>
  </si>
  <si>
    <t>COMPLEMENTO FEAGA</t>
  </si>
  <si>
    <t>Montante Pago          (milhares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</si>
</sst>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 Narrow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10"/>
      <color rgb="FF2B89AB"/>
      <name val="Verdana"/>
      <family val="2"/>
    </font>
    <font>
      <sz val="10"/>
      <color theme="6"/>
      <name val="Verdana"/>
      <family val="2"/>
    </font>
    <font>
      <b/>
      <sz val="10"/>
      <color theme="6"/>
      <name val="Verdana"/>
      <family val="2"/>
    </font>
    <font>
      <sz val="7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n">
        <color theme="0"/>
      </right>
      <top style="thick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indexed="9"/>
      </top>
      <bottom style="thin">
        <color theme="0"/>
      </bottom>
      <diagonal/>
    </border>
    <border>
      <left style="thin">
        <color theme="0"/>
      </left>
      <right/>
      <top style="thick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>
      <alignment vertical="center" wrapText="1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vertical="center" wrapText="1"/>
    </xf>
    <xf numFmtId="0" fontId="5" fillId="3" borderId="0" xfId="1" applyFont="1" applyFill="1" applyAlignment="1">
      <alignment vertical="center" wrapText="1"/>
    </xf>
    <xf numFmtId="0" fontId="4" fillId="5" borderId="11" xfId="0" applyFont="1" applyFill="1" applyBorder="1" applyAlignment="1">
      <alignment vertical="center"/>
    </xf>
    <xf numFmtId="3" fontId="4" fillId="5" borderId="12" xfId="0" applyNumberFormat="1" applyFont="1" applyFill="1" applyBorder="1" applyAlignment="1">
      <alignment horizontal="right" vertical="center" indent="1"/>
    </xf>
    <xf numFmtId="3" fontId="4" fillId="5" borderId="11" xfId="0" applyNumberFormat="1" applyFont="1" applyFill="1" applyBorder="1" applyAlignment="1">
      <alignment horizontal="center" vertical="center"/>
    </xf>
    <xf numFmtId="3" fontId="4" fillId="5" borderId="14" xfId="0" applyNumberFormat="1" applyFont="1" applyFill="1" applyBorder="1" applyAlignment="1">
      <alignment horizontal="center" vertical="center"/>
    </xf>
    <xf numFmtId="3" fontId="4" fillId="5" borderId="15" xfId="0" applyNumberFormat="1" applyFont="1" applyFill="1" applyBorder="1" applyAlignment="1">
      <alignment horizontal="right" vertical="center" indent="1"/>
    </xf>
    <xf numFmtId="3" fontId="4" fillId="3" borderId="12" xfId="0" applyNumberFormat="1" applyFont="1" applyFill="1" applyBorder="1" applyAlignment="1">
      <alignment horizontal="right" vertical="center" indent="1"/>
    </xf>
    <xf numFmtId="3" fontId="4" fillId="3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/>
    <xf numFmtId="3" fontId="4" fillId="3" borderId="12" xfId="0" applyNumberFormat="1" applyFont="1" applyFill="1" applyBorder="1" applyAlignment="1">
      <alignment horizontal="right" indent="1"/>
    </xf>
    <xf numFmtId="3" fontId="4" fillId="5" borderId="12" xfId="0" applyNumberFormat="1" applyFont="1" applyFill="1" applyBorder="1" applyAlignment="1">
      <alignment horizontal="right" indent="1"/>
    </xf>
    <xf numFmtId="3" fontId="4" fillId="5" borderId="15" xfId="0" applyNumberFormat="1" applyFont="1" applyFill="1" applyBorder="1" applyAlignment="1">
      <alignment horizontal="right" indent="1"/>
    </xf>
    <xf numFmtId="17" fontId="7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49" fontId="7" fillId="0" borderId="0" xfId="0" applyNumberFormat="1" applyFont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2" xfId="1" applyFont="1" applyFill="1" applyBorder="1" applyAlignment="1">
      <alignment horizontal="left" vertical="center" wrapText="1" indent="1"/>
    </xf>
    <xf numFmtId="0" fontId="6" fillId="3" borderId="5" xfId="1" applyFont="1" applyFill="1" applyBorder="1" applyAlignment="1">
      <alignment horizontal="left" vertical="center" wrapText="1" indent="1"/>
    </xf>
    <xf numFmtId="0" fontId="6" fillId="3" borderId="6" xfId="1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</cellXfs>
  <cellStyles count="2">
    <cellStyle name="Normal" xfId="0" builtinId="0"/>
    <cellStyle name="Normal_001_DD_RPU_DRAP--2009" xfId="1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264974</xdr:colOff>
      <xdr:row>3</xdr:row>
      <xdr:rowOff>115100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227874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5</xdr:col>
      <xdr:colOff>950451</xdr:colOff>
      <xdr:row>4</xdr:row>
      <xdr:rowOff>35478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4"/>
          <a:ext cx="9770601" cy="521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188774</xdr:colOff>
      <xdr:row>3</xdr:row>
      <xdr:rowOff>115100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227874" cy="43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150674</xdr:colOff>
      <xdr:row>3</xdr:row>
      <xdr:rowOff>115100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227874" cy="43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522149</xdr:colOff>
      <xdr:row>3</xdr:row>
      <xdr:rowOff>115100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227874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1"/>
  <sheetViews>
    <sheetView showGridLines="0" tabSelected="1" zoomScaleNormal="100" workbookViewId="0">
      <selection activeCell="A6" sqref="A6"/>
    </sheetView>
  </sheetViews>
  <sheetFormatPr defaultRowHeight="12.75" x14ac:dyDescent="0.2"/>
  <cols>
    <col min="1" max="1" width="37.5" style="1" bestFit="1" customWidth="1"/>
    <col min="2" max="2" width="34.5" style="1" bestFit="1" customWidth="1"/>
    <col min="3" max="3" width="33.6640625" style="1" bestFit="1" customWidth="1"/>
    <col min="4" max="5" width="16.83203125" style="3" customWidth="1"/>
    <col min="6" max="6" width="16.83203125" style="1" customWidth="1"/>
    <col min="7" max="16384" width="9.33203125" style="1"/>
  </cols>
  <sheetData>
    <row r="7" spans="1:6" ht="13.5" thickBot="1" x14ac:dyDescent="0.25">
      <c r="A7" s="33" t="s">
        <v>278</v>
      </c>
      <c r="B7" s="34"/>
      <c r="C7" s="34"/>
      <c r="D7" s="34"/>
    </row>
    <row r="8" spans="1:6" ht="14.25" thickTop="1" thickBot="1" x14ac:dyDescent="0.25">
      <c r="A8" s="6" t="s">
        <v>292</v>
      </c>
      <c r="B8" s="7"/>
      <c r="C8" s="7"/>
      <c r="D8" s="7"/>
    </row>
    <row r="9" spans="1:6" ht="14.25" thickTop="1" thickBot="1" x14ac:dyDescent="0.25">
      <c r="A9" s="8"/>
      <c r="B9" s="35" t="s">
        <v>279</v>
      </c>
      <c r="C9" s="36"/>
      <c r="D9" s="36"/>
    </row>
    <row r="10" spans="1:6" ht="13.5" thickTop="1" x14ac:dyDescent="0.2">
      <c r="A10" s="8"/>
      <c r="B10" s="35" t="s">
        <v>280</v>
      </c>
      <c r="C10" s="36"/>
      <c r="D10" s="36"/>
    </row>
    <row r="11" spans="1:6" ht="13.5" thickBot="1" x14ac:dyDescent="0.25"/>
    <row r="12" spans="1:6" ht="13.5" thickTop="1" x14ac:dyDescent="0.2">
      <c r="A12" s="37" t="s">
        <v>285</v>
      </c>
      <c r="B12" s="39" t="s">
        <v>286</v>
      </c>
      <c r="C12" s="39"/>
      <c r="D12" s="39" t="s">
        <v>287</v>
      </c>
      <c r="E12" s="39" t="s">
        <v>288</v>
      </c>
      <c r="F12" s="41" t="s">
        <v>296</v>
      </c>
    </row>
    <row r="13" spans="1:6" x14ac:dyDescent="0.2">
      <c r="A13" s="38"/>
      <c r="B13" s="40"/>
      <c r="C13" s="40"/>
      <c r="D13" s="40"/>
      <c r="E13" s="40"/>
      <c r="F13" s="42"/>
    </row>
    <row r="14" spans="1:6" x14ac:dyDescent="0.2">
      <c r="A14" s="38"/>
      <c r="B14" s="40"/>
      <c r="C14" s="40"/>
      <c r="D14" s="40"/>
      <c r="E14" s="40"/>
      <c r="F14" s="42"/>
    </row>
    <row r="15" spans="1:6" x14ac:dyDescent="0.2">
      <c r="A15" s="26" t="s">
        <v>0</v>
      </c>
      <c r="B15" s="23" t="s">
        <v>1</v>
      </c>
      <c r="C15" s="16" t="s">
        <v>295</v>
      </c>
      <c r="D15" s="43">
        <v>10</v>
      </c>
      <c r="E15" s="43">
        <v>119.1</v>
      </c>
      <c r="F15" s="17">
        <v>2.4446099999999999</v>
      </c>
    </row>
    <row r="16" spans="1:6" x14ac:dyDescent="0.2">
      <c r="A16" s="27"/>
      <c r="B16" s="24"/>
      <c r="C16" s="16" t="s">
        <v>3</v>
      </c>
      <c r="D16" s="43"/>
      <c r="E16" s="43"/>
      <c r="F16" s="17">
        <v>0.66001999999999994</v>
      </c>
    </row>
    <row r="17" spans="1:6" x14ac:dyDescent="0.2">
      <c r="A17" s="27"/>
      <c r="B17" s="25"/>
      <c r="C17" s="16" t="s">
        <v>4</v>
      </c>
      <c r="D17" s="43"/>
      <c r="E17" s="43"/>
      <c r="F17" s="17">
        <v>20.929369999999999</v>
      </c>
    </row>
    <row r="18" spans="1:6" x14ac:dyDescent="0.2">
      <c r="A18" s="27"/>
      <c r="B18" s="29" t="s">
        <v>291</v>
      </c>
      <c r="C18" s="30"/>
      <c r="D18" s="11"/>
      <c r="E18" s="11"/>
      <c r="F18" s="18">
        <v>24.033999999999999</v>
      </c>
    </row>
    <row r="19" spans="1:6" x14ac:dyDescent="0.2">
      <c r="A19" s="27"/>
      <c r="B19" s="23" t="s">
        <v>5</v>
      </c>
      <c r="C19" s="16" t="s">
        <v>295</v>
      </c>
      <c r="D19" s="43">
        <v>296</v>
      </c>
      <c r="E19" s="43">
        <v>1813.13</v>
      </c>
      <c r="F19" s="17">
        <v>38.442519999999995</v>
      </c>
    </row>
    <row r="20" spans="1:6" x14ac:dyDescent="0.2">
      <c r="A20" s="27"/>
      <c r="B20" s="24"/>
      <c r="C20" s="16" t="s">
        <v>3</v>
      </c>
      <c r="D20" s="43"/>
      <c r="E20" s="43"/>
      <c r="F20" s="17">
        <v>9.9709099999999999</v>
      </c>
    </row>
    <row r="21" spans="1:6" x14ac:dyDescent="0.2">
      <c r="A21" s="27"/>
      <c r="B21" s="25"/>
      <c r="C21" s="16" t="s">
        <v>4</v>
      </c>
      <c r="D21" s="43"/>
      <c r="E21" s="43"/>
      <c r="F21" s="17">
        <v>326.89840999999996</v>
      </c>
    </row>
    <row r="22" spans="1:6" x14ac:dyDescent="0.2">
      <c r="A22" s="27"/>
      <c r="B22" s="29" t="s">
        <v>291</v>
      </c>
      <c r="C22" s="30"/>
      <c r="D22" s="11"/>
      <c r="E22" s="11"/>
      <c r="F22" s="18">
        <v>375.31183999999996</v>
      </c>
    </row>
    <row r="23" spans="1:6" x14ac:dyDescent="0.2">
      <c r="A23" s="27"/>
      <c r="B23" s="23" t="s">
        <v>6</v>
      </c>
      <c r="C23" s="16" t="s">
        <v>295</v>
      </c>
      <c r="D23" s="43">
        <v>256</v>
      </c>
      <c r="E23" s="43">
        <v>1853.5</v>
      </c>
      <c r="F23" s="17">
        <v>38.702160000000006</v>
      </c>
    </row>
    <row r="24" spans="1:6" x14ac:dyDescent="0.2">
      <c r="A24" s="27"/>
      <c r="B24" s="24"/>
      <c r="C24" s="16" t="s">
        <v>3</v>
      </c>
      <c r="D24" s="43"/>
      <c r="E24" s="43"/>
      <c r="F24" s="17">
        <v>10.2142</v>
      </c>
    </row>
    <row r="25" spans="1:6" x14ac:dyDescent="0.2">
      <c r="A25" s="27"/>
      <c r="B25" s="25"/>
      <c r="C25" s="16" t="s">
        <v>4</v>
      </c>
      <c r="D25" s="43"/>
      <c r="E25" s="43"/>
      <c r="F25" s="17">
        <v>331.75983000000002</v>
      </c>
    </row>
    <row r="26" spans="1:6" x14ac:dyDescent="0.2">
      <c r="A26" s="27"/>
      <c r="B26" s="29" t="s">
        <v>291</v>
      </c>
      <c r="C26" s="30"/>
      <c r="D26" s="11"/>
      <c r="E26" s="11"/>
      <c r="F26" s="18">
        <v>380.67619000000002</v>
      </c>
    </row>
    <row r="27" spans="1:6" x14ac:dyDescent="0.2">
      <c r="A27" s="27"/>
      <c r="B27" s="23" t="s">
        <v>7</v>
      </c>
      <c r="C27" s="16" t="s">
        <v>295</v>
      </c>
      <c r="D27" s="43">
        <v>89</v>
      </c>
      <c r="E27" s="43">
        <v>525.78</v>
      </c>
      <c r="F27" s="17">
        <v>10.961709999999998</v>
      </c>
    </row>
    <row r="28" spans="1:6" x14ac:dyDescent="0.2">
      <c r="A28" s="27"/>
      <c r="B28" s="24"/>
      <c r="C28" s="16" t="s">
        <v>3</v>
      </c>
      <c r="D28" s="43"/>
      <c r="E28" s="43"/>
      <c r="F28" s="17">
        <v>2.8330500000000001</v>
      </c>
    </row>
    <row r="29" spans="1:6" x14ac:dyDescent="0.2">
      <c r="A29" s="27"/>
      <c r="B29" s="25"/>
      <c r="C29" s="16" t="s">
        <v>4</v>
      </c>
      <c r="D29" s="43"/>
      <c r="E29" s="43"/>
      <c r="F29" s="17">
        <v>94.140799999999999</v>
      </c>
    </row>
    <row r="30" spans="1:6" x14ac:dyDescent="0.2">
      <c r="A30" s="27"/>
      <c r="B30" s="29" t="s">
        <v>291</v>
      </c>
      <c r="C30" s="30"/>
      <c r="D30" s="11"/>
      <c r="E30" s="11"/>
      <c r="F30" s="18">
        <v>107.93556</v>
      </c>
    </row>
    <row r="31" spans="1:6" x14ac:dyDescent="0.2">
      <c r="A31" s="27"/>
      <c r="B31" s="23" t="s">
        <v>8</v>
      </c>
      <c r="C31" s="16" t="s">
        <v>295</v>
      </c>
      <c r="D31" s="43">
        <v>110</v>
      </c>
      <c r="E31" s="43">
        <v>966.22</v>
      </c>
      <c r="F31" s="17">
        <v>20.295720000000003</v>
      </c>
    </row>
    <row r="32" spans="1:6" x14ac:dyDescent="0.2">
      <c r="A32" s="27"/>
      <c r="B32" s="24"/>
      <c r="C32" s="16" t="s">
        <v>3</v>
      </c>
      <c r="D32" s="43"/>
      <c r="E32" s="43"/>
      <c r="F32" s="17">
        <v>5.3374300000000003</v>
      </c>
    </row>
    <row r="33" spans="1:6" x14ac:dyDescent="0.2">
      <c r="A33" s="27"/>
      <c r="B33" s="25"/>
      <c r="C33" s="16" t="s">
        <v>4</v>
      </c>
      <c r="D33" s="43"/>
      <c r="E33" s="43"/>
      <c r="F33" s="17">
        <v>173.26539000000002</v>
      </c>
    </row>
    <row r="34" spans="1:6" x14ac:dyDescent="0.2">
      <c r="A34" s="27"/>
      <c r="B34" s="29" t="s">
        <v>291</v>
      </c>
      <c r="C34" s="30"/>
      <c r="D34" s="11"/>
      <c r="E34" s="11"/>
      <c r="F34" s="18">
        <v>198.89854</v>
      </c>
    </row>
    <row r="35" spans="1:6" x14ac:dyDescent="0.2">
      <c r="A35" s="27"/>
      <c r="B35" s="23" t="s">
        <v>9</v>
      </c>
      <c r="C35" s="16" t="s">
        <v>295</v>
      </c>
      <c r="D35" s="43">
        <v>149</v>
      </c>
      <c r="E35" s="43">
        <v>2202.15</v>
      </c>
      <c r="F35" s="17">
        <v>44.869440000000004</v>
      </c>
    </row>
    <row r="36" spans="1:6" x14ac:dyDescent="0.2">
      <c r="A36" s="27"/>
      <c r="B36" s="24"/>
      <c r="C36" s="16" t="s">
        <v>3</v>
      </c>
      <c r="D36" s="43"/>
      <c r="E36" s="43"/>
      <c r="F36" s="17">
        <v>12.18045</v>
      </c>
    </row>
    <row r="37" spans="1:6" x14ac:dyDescent="0.2">
      <c r="A37" s="27"/>
      <c r="B37" s="25"/>
      <c r="C37" s="16" t="s">
        <v>4</v>
      </c>
      <c r="D37" s="43"/>
      <c r="E37" s="43"/>
      <c r="F37" s="17">
        <v>386.52789000000001</v>
      </c>
    </row>
    <row r="38" spans="1:6" x14ac:dyDescent="0.2">
      <c r="A38" s="27"/>
      <c r="B38" s="29" t="s">
        <v>291</v>
      </c>
      <c r="C38" s="30"/>
      <c r="D38" s="11"/>
      <c r="E38" s="11"/>
      <c r="F38" s="18">
        <v>443.57778000000002</v>
      </c>
    </row>
    <row r="39" spans="1:6" x14ac:dyDescent="0.2">
      <c r="A39" s="27"/>
      <c r="B39" s="23" t="s">
        <v>10</v>
      </c>
      <c r="C39" s="16" t="s">
        <v>295</v>
      </c>
      <c r="D39" s="43">
        <v>24</v>
      </c>
      <c r="E39" s="43">
        <v>109.29</v>
      </c>
      <c r="F39" s="17">
        <v>2.3182600000000004</v>
      </c>
    </row>
    <row r="40" spans="1:6" x14ac:dyDescent="0.2">
      <c r="A40" s="27"/>
      <c r="B40" s="24"/>
      <c r="C40" s="16" t="s">
        <v>3</v>
      </c>
      <c r="D40" s="43"/>
      <c r="E40" s="43"/>
      <c r="F40" s="17">
        <v>0.59924999999999995</v>
      </c>
    </row>
    <row r="41" spans="1:6" x14ac:dyDescent="0.2">
      <c r="A41" s="27"/>
      <c r="B41" s="25"/>
      <c r="C41" s="16" t="s">
        <v>4</v>
      </c>
      <c r="D41" s="43"/>
      <c r="E41" s="43"/>
      <c r="F41" s="17">
        <v>19.70532</v>
      </c>
    </row>
    <row r="42" spans="1:6" x14ac:dyDescent="0.2">
      <c r="A42" s="27"/>
      <c r="B42" s="29" t="s">
        <v>291</v>
      </c>
      <c r="C42" s="30"/>
      <c r="D42" s="11"/>
      <c r="E42" s="11"/>
      <c r="F42" s="18">
        <v>22.62283</v>
      </c>
    </row>
    <row r="43" spans="1:6" x14ac:dyDescent="0.2">
      <c r="A43" s="27"/>
      <c r="B43" s="23" t="s">
        <v>11</v>
      </c>
      <c r="C43" s="16" t="s">
        <v>295</v>
      </c>
      <c r="D43" s="43">
        <v>55</v>
      </c>
      <c r="E43" s="43">
        <v>686.85</v>
      </c>
      <c r="F43" s="17">
        <v>14.146690000000001</v>
      </c>
    </row>
    <row r="44" spans="1:6" x14ac:dyDescent="0.2">
      <c r="A44" s="27"/>
      <c r="B44" s="24"/>
      <c r="C44" s="16" t="s">
        <v>3</v>
      </c>
      <c r="D44" s="43"/>
      <c r="E44" s="43"/>
      <c r="F44" s="17">
        <v>3.7941100000000003</v>
      </c>
    </row>
    <row r="45" spans="1:6" x14ac:dyDescent="0.2">
      <c r="A45" s="27"/>
      <c r="B45" s="25"/>
      <c r="C45" s="16" t="s">
        <v>4</v>
      </c>
      <c r="D45" s="43"/>
      <c r="E45" s="43"/>
      <c r="F45" s="17">
        <v>123.4609</v>
      </c>
    </row>
    <row r="46" spans="1:6" x14ac:dyDescent="0.2">
      <c r="A46" s="27"/>
      <c r="B46" s="29" t="s">
        <v>291</v>
      </c>
      <c r="C46" s="30"/>
      <c r="D46" s="11"/>
      <c r="E46" s="11"/>
      <c r="F46" s="18">
        <v>141.40169999999998</v>
      </c>
    </row>
    <row r="47" spans="1:6" x14ac:dyDescent="0.2">
      <c r="A47" s="27"/>
      <c r="B47" s="23" t="s">
        <v>12</v>
      </c>
      <c r="C47" s="16" t="s">
        <v>295</v>
      </c>
      <c r="D47" s="43">
        <v>809</v>
      </c>
      <c r="E47" s="43">
        <v>6374.23</v>
      </c>
      <c r="F47" s="17">
        <v>133.84453999999999</v>
      </c>
    </row>
    <row r="48" spans="1:6" x14ac:dyDescent="0.2">
      <c r="A48" s="27"/>
      <c r="B48" s="24"/>
      <c r="C48" s="16" t="s">
        <v>3</v>
      </c>
      <c r="D48" s="43"/>
      <c r="E48" s="43"/>
      <c r="F48" s="17">
        <v>35.217059999999996</v>
      </c>
    </row>
    <row r="49" spans="1:6" x14ac:dyDescent="0.2">
      <c r="A49" s="27"/>
      <c r="B49" s="25"/>
      <c r="C49" s="16" t="s">
        <v>4</v>
      </c>
      <c r="D49" s="43"/>
      <c r="E49" s="43"/>
      <c r="F49" s="17">
        <v>1145.8357599999999</v>
      </c>
    </row>
    <row r="50" spans="1:6" x14ac:dyDescent="0.2">
      <c r="A50" s="27"/>
      <c r="B50" s="29" t="s">
        <v>291</v>
      </c>
      <c r="C50" s="30"/>
      <c r="D50" s="11"/>
      <c r="E50" s="11"/>
      <c r="F50" s="18">
        <v>1314.8973600000002</v>
      </c>
    </row>
    <row r="51" spans="1:6" x14ac:dyDescent="0.2">
      <c r="A51" s="27"/>
      <c r="B51" s="23" t="s">
        <v>13</v>
      </c>
      <c r="C51" s="16" t="s">
        <v>295</v>
      </c>
      <c r="D51" s="43">
        <v>29</v>
      </c>
      <c r="E51" s="43">
        <v>71.790000000000006</v>
      </c>
      <c r="F51" s="17">
        <v>1.5966099999999999</v>
      </c>
    </row>
    <row r="52" spans="1:6" x14ac:dyDescent="0.2">
      <c r="A52" s="27"/>
      <c r="B52" s="24"/>
      <c r="C52" s="16" t="s">
        <v>3</v>
      </c>
      <c r="D52" s="43"/>
      <c r="E52" s="43"/>
      <c r="F52" s="17">
        <v>0.38818999999999998</v>
      </c>
    </row>
    <row r="53" spans="1:6" x14ac:dyDescent="0.2">
      <c r="A53" s="27"/>
      <c r="B53" s="25"/>
      <c r="C53" s="16" t="s">
        <v>4</v>
      </c>
      <c r="D53" s="43"/>
      <c r="E53" s="43"/>
      <c r="F53" s="17">
        <v>13.07372</v>
      </c>
    </row>
    <row r="54" spans="1:6" x14ac:dyDescent="0.2">
      <c r="A54" s="27"/>
      <c r="B54" s="29" t="s">
        <v>291</v>
      </c>
      <c r="C54" s="30"/>
      <c r="D54" s="11"/>
      <c r="E54" s="11"/>
      <c r="F54" s="18">
        <v>15.058519999999998</v>
      </c>
    </row>
    <row r="55" spans="1:6" x14ac:dyDescent="0.2">
      <c r="A55" s="27"/>
      <c r="B55" s="23" t="s">
        <v>14</v>
      </c>
      <c r="C55" s="16" t="s">
        <v>295</v>
      </c>
      <c r="D55" s="43">
        <v>111</v>
      </c>
      <c r="E55" s="43">
        <v>278.77</v>
      </c>
      <c r="F55" s="17">
        <v>6.1702899999999996</v>
      </c>
    </row>
    <row r="56" spans="1:6" x14ac:dyDescent="0.2">
      <c r="A56" s="27"/>
      <c r="B56" s="24"/>
      <c r="C56" s="16" t="s">
        <v>3</v>
      </c>
      <c r="D56" s="43"/>
      <c r="E56" s="43"/>
      <c r="F56" s="17">
        <v>1.47709</v>
      </c>
    </row>
    <row r="57" spans="1:6" x14ac:dyDescent="0.2">
      <c r="A57" s="27"/>
      <c r="B57" s="25"/>
      <c r="C57" s="16" t="s">
        <v>4</v>
      </c>
      <c r="D57" s="43"/>
      <c r="E57" s="43"/>
      <c r="F57" s="17">
        <v>50.64667</v>
      </c>
    </row>
    <row r="58" spans="1:6" x14ac:dyDescent="0.2">
      <c r="A58" s="27"/>
      <c r="B58" s="29" t="s">
        <v>291</v>
      </c>
      <c r="C58" s="30"/>
      <c r="D58" s="11"/>
      <c r="E58" s="11"/>
      <c r="F58" s="18">
        <v>58.294049999999999</v>
      </c>
    </row>
    <row r="59" spans="1:6" x14ac:dyDescent="0.2">
      <c r="A59" s="27"/>
      <c r="B59" s="23" t="s">
        <v>15</v>
      </c>
      <c r="C59" s="16" t="s">
        <v>295</v>
      </c>
      <c r="D59" s="43">
        <v>246</v>
      </c>
      <c r="E59" s="43">
        <v>1357.67</v>
      </c>
      <c r="F59" s="17">
        <v>29.01773</v>
      </c>
    </row>
    <row r="60" spans="1:6" x14ac:dyDescent="0.2">
      <c r="A60" s="27"/>
      <c r="B60" s="24"/>
      <c r="C60" s="16" t="s">
        <v>3</v>
      </c>
      <c r="D60" s="43"/>
      <c r="E60" s="43"/>
      <c r="F60" s="17">
        <v>7.4474200000000002</v>
      </c>
    </row>
    <row r="61" spans="1:6" x14ac:dyDescent="0.2">
      <c r="A61" s="27"/>
      <c r="B61" s="25"/>
      <c r="C61" s="16" t="s">
        <v>4</v>
      </c>
      <c r="D61" s="43"/>
      <c r="E61" s="43"/>
      <c r="F61" s="17">
        <v>244.44589000000002</v>
      </c>
    </row>
    <row r="62" spans="1:6" x14ac:dyDescent="0.2">
      <c r="A62" s="27"/>
      <c r="B62" s="29" t="s">
        <v>291</v>
      </c>
      <c r="C62" s="30"/>
      <c r="D62" s="11"/>
      <c r="E62" s="11"/>
      <c r="F62" s="18">
        <v>280.91104000000001</v>
      </c>
    </row>
    <row r="63" spans="1:6" x14ac:dyDescent="0.2">
      <c r="A63" s="27"/>
      <c r="B63" s="23" t="s">
        <v>16</v>
      </c>
      <c r="C63" s="16" t="s">
        <v>295</v>
      </c>
      <c r="D63" s="43">
        <v>97</v>
      </c>
      <c r="E63" s="43">
        <v>1188.56</v>
      </c>
      <c r="F63" s="17">
        <v>24.406849999999999</v>
      </c>
    </row>
    <row r="64" spans="1:6" x14ac:dyDescent="0.2">
      <c r="A64" s="27"/>
      <c r="B64" s="24"/>
      <c r="C64" s="16" t="s">
        <v>3</v>
      </c>
      <c r="D64" s="43"/>
      <c r="E64" s="43"/>
      <c r="F64" s="17">
        <v>6.57599</v>
      </c>
    </row>
    <row r="65" spans="1:6" x14ac:dyDescent="0.2">
      <c r="A65" s="27"/>
      <c r="B65" s="25"/>
      <c r="C65" s="16" t="s">
        <v>4</v>
      </c>
      <c r="D65" s="43"/>
      <c r="E65" s="43"/>
      <c r="F65" s="17">
        <v>211.95051999999998</v>
      </c>
    </row>
    <row r="66" spans="1:6" x14ac:dyDescent="0.2">
      <c r="A66" s="27"/>
      <c r="B66" s="29" t="s">
        <v>291</v>
      </c>
      <c r="C66" s="30"/>
      <c r="D66" s="11"/>
      <c r="E66" s="11"/>
      <c r="F66" s="18">
        <v>242.93335999999999</v>
      </c>
    </row>
    <row r="67" spans="1:6" x14ac:dyDescent="0.2">
      <c r="A67" s="27"/>
      <c r="B67" s="23" t="s">
        <v>17</v>
      </c>
      <c r="C67" s="16" t="s">
        <v>295</v>
      </c>
      <c r="D67" s="43">
        <v>243</v>
      </c>
      <c r="E67" s="43">
        <v>1424.26</v>
      </c>
      <c r="F67" s="17">
        <v>30.522839999999999</v>
      </c>
    </row>
    <row r="68" spans="1:6" x14ac:dyDescent="0.2">
      <c r="A68" s="27"/>
      <c r="B68" s="24"/>
      <c r="C68" s="16" t="s">
        <v>3</v>
      </c>
      <c r="D68" s="43"/>
      <c r="E68" s="43"/>
      <c r="F68" s="17">
        <v>7.867</v>
      </c>
    </row>
    <row r="69" spans="1:6" x14ac:dyDescent="0.2">
      <c r="A69" s="27"/>
      <c r="B69" s="25"/>
      <c r="C69" s="16" t="s">
        <v>4</v>
      </c>
      <c r="D69" s="43"/>
      <c r="E69" s="43"/>
      <c r="F69" s="17">
        <v>257.28541999999999</v>
      </c>
    </row>
    <row r="70" spans="1:6" x14ac:dyDescent="0.2">
      <c r="A70" s="27"/>
      <c r="B70" s="29" t="s">
        <v>291</v>
      </c>
      <c r="C70" s="30"/>
      <c r="D70" s="11"/>
      <c r="E70" s="11"/>
      <c r="F70" s="18">
        <v>295.67526000000004</v>
      </c>
    </row>
    <row r="71" spans="1:6" x14ac:dyDescent="0.2">
      <c r="A71" s="28"/>
      <c r="B71" s="29" t="s">
        <v>289</v>
      </c>
      <c r="C71" s="30"/>
      <c r="D71" s="11">
        <f>SUM(D15:D69)</f>
        <v>2524</v>
      </c>
      <c r="E71" s="11">
        <f>SUM(E15:E69)</f>
        <v>18971.3</v>
      </c>
      <c r="F71" s="18">
        <v>3902.2280300000002</v>
      </c>
    </row>
    <row r="72" spans="1:6" x14ac:dyDescent="0.2">
      <c r="A72" s="26" t="s">
        <v>18</v>
      </c>
      <c r="B72" s="23" t="s">
        <v>19</v>
      </c>
      <c r="C72" s="16" t="s">
        <v>295</v>
      </c>
      <c r="D72" s="43">
        <v>380</v>
      </c>
      <c r="E72" s="43">
        <v>956.59</v>
      </c>
      <c r="F72" s="17">
        <v>21.252980000000001</v>
      </c>
    </row>
    <row r="73" spans="1:6" x14ac:dyDescent="0.2">
      <c r="A73" s="27"/>
      <c r="B73" s="24"/>
      <c r="C73" s="16" t="s">
        <v>3</v>
      </c>
      <c r="D73" s="43"/>
      <c r="E73" s="43"/>
      <c r="F73" s="17">
        <v>5.1752000000000002</v>
      </c>
    </row>
    <row r="74" spans="1:6" x14ac:dyDescent="0.2">
      <c r="A74" s="27"/>
      <c r="B74" s="25"/>
      <c r="C74" s="16" t="s">
        <v>4</v>
      </c>
      <c r="D74" s="43"/>
      <c r="E74" s="43"/>
      <c r="F74" s="17">
        <v>174.03313</v>
      </c>
    </row>
    <row r="75" spans="1:6" x14ac:dyDescent="0.2">
      <c r="A75" s="27"/>
      <c r="B75" s="29" t="s">
        <v>291</v>
      </c>
      <c r="C75" s="30"/>
      <c r="D75" s="11"/>
      <c r="E75" s="11"/>
      <c r="F75" s="18">
        <v>200.46131</v>
      </c>
    </row>
    <row r="76" spans="1:6" x14ac:dyDescent="0.2">
      <c r="A76" s="27"/>
      <c r="B76" s="23" t="s">
        <v>20</v>
      </c>
      <c r="C76" s="16" t="s">
        <v>295</v>
      </c>
      <c r="D76" s="43">
        <v>199</v>
      </c>
      <c r="E76" s="43">
        <v>668.49</v>
      </c>
      <c r="F76" s="17">
        <v>14.74009</v>
      </c>
    </row>
    <row r="77" spans="1:6" x14ac:dyDescent="0.2">
      <c r="A77" s="27"/>
      <c r="B77" s="24"/>
      <c r="C77" s="16" t="s">
        <v>3</v>
      </c>
      <c r="D77" s="43"/>
      <c r="E77" s="43"/>
      <c r="F77" s="17">
        <v>3.66289</v>
      </c>
    </row>
    <row r="78" spans="1:6" x14ac:dyDescent="0.2">
      <c r="A78" s="27"/>
      <c r="B78" s="25"/>
      <c r="C78" s="16" t="s">
        <v>4</v>
      </c>
      <c r="D78" s="43"/>
      <c r="E78" s="43"/>
      <c r="F78" s="17">
        <v>121.45791</v>
      </c>
    </row>
    <row r="79" spans="1:6" x14ac:dyDescent="0.2">
      <c r="A79" s="27"/>
      <c r="B79" s="29" t="s">
        <v>291</v>
      </c>
      <c r="C79" s="30"/>
      <c r="D79" s="11"/>
      <c r="E79" s="11"/>
      <c r="F79" s="18">
        <v>139.86089000000001</v>
      </c>
    </row>
    <row r="80" spans="1:6" x14ac:dyDescent="0.2">
      <c r="A80" s="27"/>
      <c r="B80" s="23" t="s">
        <v>21</v>
      </c>
      <c r="C80" s="16" t="s">
        <v>295</v>
      </c>
      <c r="D80" s="43">
        <v>221</v>
      </c>
      <c r="E80" s="43">
        <v>799.5</v>
      </c>
      <c r="F80" s="17">
        <v>17.612189999999998</v>
      </c>
    </row>
    <row r="81" spans="1:6" x14ac:dyDescent="0.2">
      <c r="A81" s="27"/>
      <c r="B81" s="24"/>
      <c r="C81" s="16" t="s">
        <v>3</v>
      </c>
      <c r="D81" s="43"/>
      <c r="E81" s="43"/>
      <c r="F81" s="17">
        <v>4.2052700000000005</v>
      </c>
    </row>
    <row r="82" spans="1:6" x14ac:dyDescent="0.2">
      <c r="A82" s="27"/>
      <c r="B82" s="25"/>
      <c r="C82" s="16" t="s">
        <v>4</v>
      </c>
      <c r="D82" s="43"/>
      <c r="E82" s="43"/>
      <c r="F82" s="17">
        <v>144.9708</v>
      </c>
    </row>
    <row r="83" spans="1:6" x14ac:dyDescent="0.2">
      <c r="A83" s="27"/>
      <c r="B83" s="29" t="s">
        <v>291</v>
      </c>
      <c r="C83" s="30"/>
      <c r="D83" s="11"/>
      <c r="E83" s="11"/>
      <c r="F83" s="18">
        <v>166.78825999999998</v>
      </c>
    </row>
    <row r="84" spans="1:6" x14ac:dyDescent="0.2">
      <c r="A84" s="27"/>
      <c r="B84" s="23" t="s">
        <v>22</v>
      </c>
      <c r="C84" s="16" t="s">
        <v>295</v>
      </c>
      <c r="D84" s="43">
        <v>23</v>
      </c>
      <c r="E84" s="43">
        <v>73.88</v>
      </c>
      <c r="F84" s="17">
        <v>1.5766199999999999</v>
      </c>
    </row>
    <row r="85" spans="1:6" x14ac:dyDescent="0.2">
      <c r="A85" s="27"/>
      <c r="B85" s="24"/>
      <c r="C85" s="16" t="s">
        <v>3</v>
      </c>
      <c r="D85" s="43"/>
      <c r="E85" s="43"/>
      <c r="F85" s="17">
        <v>0.39671000000000001</v>
      </c>
    </row>
    <row r="86" spans="1:6" x14ac:dyDescent="0.2">
      <c r="A86" s="27"/>
      <c r="B86" s="25"/>
      <c r="C86" s="16" t="s">
        <v>4</v>
      </c>
      <c r="D86" s="43"/>
      <c r="E86" s="43"/>
      <c r="F86" s="17">
        <v>13.36768</v>
      </c>
    </row>
    <row r="87" spans="1:6" x14ac:dyDescent="0.2">
      <c r="A87" s="27"/>
      <c r="B87" s="29" t="s">
        <v>291</v>
      </c>
      <c r="C87" s="30"/>
      <c r="D87" s="11"/>
      <c r="E87" s="11"/>
      <c r="F87" s="18">
        <v>15.341010000000001</v>
      </c>
    </row>
    <row r="88" spans="1:6" x14ac:dyDescent="0.2">
      <c r="A88" s="27"/>
      <c r="B88" s="23" t="s">
        <v>23</v>
      </c>
      <c r="C88" s="16" t="s">
        <v>295</v>
      </c>
      <c r="D88" s="43">
        <v>6</v>
      </c>
      <c r="E88" s="43">
        <v>27.7</v>
      </c>
      <c r="F88" s="17">
        <v>0.59247000000000005</v>
      </c>
    </row>
    <row r="89" spans="1:6" x14ac:dyDescent="0.2">
      <c r="A89" s="27"/>
      <c r="B89" s="24"/>
      <c r="C89" s="16" t="s">
        <v>3</v>
      </c>
      <c r="D89" s="43"/>
      <c r="E89" s="43"/>
      <c r="F89" s="17">
        <v>0.15393999999999999</v>
      </c>
    </row>
    <row r="90" spans="1:6" x14ac:dyDescent="0.2">
      <c r="A90" s="27"/>
      <c r="B90" s="25"/>
      <c r="C90" s="16" t="s">
        <v>4</v>
      </c>
      <c r="D90" s="43"/>
      <c r="E90" s="43"/>
      <c r="F90" s="17">
        <v>5.0171299999999999</v>
      </c>
    </row>
    <row r="91" spans="1:6" x14ac:dyDescent="0.2">
      <c r="A91" s="27"/>
      <c r="B91" s="29" t="s">
        <v>291</v>
      </c>
      <c r="C91" s="30"/>
      <c r="D91" s="11"/>
      <c r="E91" s="11"/>
      <c r="F91" s="18">
        <v>5.7635399999999999</v>
      </c>
    </row>
    <row r="92" spans="1:6" x14ac:dyDescent="0.2">
      <c r="A92" s="27"/>
      <c r="B92" s="23" t="s">
        <v>24</v>
      </c>
      <c r="C92" s="16" t="s">
        <v>295</v>
      </c>
      <c r="D92" s="43">
        <v>330</v>
      </c>
      <c r="E92" s="43">
        <v>1411.84</v>
      </c>
      <c r="F92" s="17">
        <v>30.55179</v>
      </c>
    </row>
    <row r="93" spans="1:6" x14ac:dyDescent="0.2">
      <c r="A93" s="27"/>
      <c r="B93" s="24"/>
      <c r="C93" s="16" t="s">
        <v>3</v>
      </c>
      <c r="D93" s="43"/>
      <c r="E93" s="43"/>
      <c r="F93" s="17">
        <v>7.7320600000000006</v>
      </c>
    </row>
    <row r="94" spans="1:6" x14ac:dyDescent="0.2">
      <c r="A94" s="27"/>
      <c r="B94" s="25"/>
      <c r="C94" s="16" t="s">
        <v>4</v>
      </c>
      <c r="D94" s="43"/>
      <c r="E94" s="43"/>
      <c r="F94" s="17">
        <v>255.07648</v>
      </c>
    </row>
    <row r="95" spans="1:6" x14ac:dyDescent="0.2">
      <c r="A95" s="27"/>
      <c r="B95" s="29" t="s">
        <v>291</v>
      </c>
      <c r="C95" s="30"/>
      <c r="D95" s="11"/>
      <c r="E95" s="11"/>
      <c r="F95" s="18">
        <v>293.36033000000003</v>
      </c>
    </row>
    <row r="96" spans="1:6" x14ac:dyDescent="0.2">
      <c r="A96" s="27"/>
      <c r="B96" s="23" t="s">
        <v>25</v>
      </c>
      <c r="C96" s="16" t="s">
        <v>295</v>
      </c>
      <c r="D96" s="43">
        <v>93</v>
      </c>
      <c r="E96" s="43">
        <v>292.86</v>
      </c>
      <c r="F96" s="17">
        <v>6.3869300000000004</v>
      </c>
    </row>
    <row r="97" spans="1:6" x14ac:dyDescent="0.2">
      <c r="A97" s="27"/>
      <c r="B97" s="24"/>
      <c r="C97" s="16" t="s">
        <v>3</v>
      </c>
      <c r="D97" s="43"/>
      <c r="E97" s="43"/>
      <c r="F97" s="17">
        <v>1.6128399999999998</v>
      </c>
    </row>
    <row r="98" spans="1:6" x14ac:dyDescent="0.2">
      <c r="A98" s="27"/>
      <c r="B98" s="25"/>
      <c r="C98" s="16" t="s">
        <v>4</v>
      </c>
      <c r="D98" s="43"/>
      <c r="E98" s="43"/>
      <c r="F98" s="17">
        <v>53.194129999999994</v>
      </c>
    </row>
    <row r="99" spans="1:6" x14ac:dyDescent="0.2">
      <c r="A99" s="27"/>
      <c r="B99" s="29" t="s">
        <v>291</v>
      </c>
      <c r="C99" s="30"/>
      <c r="D99" s="11"/>
      <c r="E99" s="11"/>
      <c r="F99" s="18">
        <v>61.193899999999992</v>
      </c>
    </row>
    <row r="100" spans="1:6" x14ac:dyDescent="0.2">
      <c r="A100" s="27"/>
      <c r="B100" s="23" t="s">
        <v>26</v>
      </c>
      <c r="C100" s="16" t="s">
        <v>295</v>
      </c>
      <c r="D100" s="43">
        <v>7</v>
      </c>
      <c r="E100" s="43">
        <v>30.99</v>
      </c>
      <c r="F100" s="17">
        <v>0.68867</v>
      </c>
    </row>
    <row r="101" spans="1:6" x14ac:dyDescent="0.2">
      <c r="A101" s="27"/>
      <c r="B101" s="24"/>
      <c r="C101" s="16" t="s">
        <v>3</v>
      </c>
      <c r="D101" s="43"/>
      <c r="E101" s="43"/>
      <c r="F101" s="17">
        <v>0.17130999999999999</v>
      </c>
    </row>
    <row r="102" spans="1:6" x14ac:dyDescent="0.2">
      <c r="A102" s="27"/>
      <c r="B102" s="25"/>
      <c r="C102" s="16" t="s">
        <v>4</v>
      </c>
      <c r="D102" s="43"/>
      <c r="E102" s="43"/>
      <c r="F102" s="17">
        <v>5.6391499999999999</v>
      </c>
    </row>
    <row r="103" spans="1:6" x14ac:dyDescent="0.2">
      <c r="A103" s="27"/>
      <c r="B103" s="29" t="s">
        <v>291</v>
      </c>
      <c r="C103" s="30"/>
      <c r="D103" s="11"/>
      <c r="E103" s="11"/>
      <c r="F103" s="18">
        <v>6.4991299999999992</v>
      </c>
    </row>
    <row r="104" spans="1:6" x14ac:dyDescent="0.2">
      <c r="A104" s="28"/>
      <c r="B104" s="29" t="s">
        <v>289</v>
      </c>
      <c r="C104" s="30"/>
      <c r="D104" s="11">
        <f>SUM(D72:D102)</f>
        <v>1259</v>
      </c>
      <c r="E104" s="11">
        <f>SUM(E72:E102)</f>
        <v>4261.8499999999995</v>
      </c>
      <c r="F104" s="18">
        <v>889.26837000000023</v>
      </c>
    </row>
    <row r="105" spans="1:6" x14ac:dyDescent="0.2">
      <c r="A105" s="26" t="s">
        <v>27</v>
      </c>
      <c r="B105" s="23" t="s">
        <v>28</v>
      </c>
      <c r="C105" s="16" t="s">
        <v>295</v>
      </c>
      <c r="D105" s="43">
        <v>133</v>
      </c>
      <c r="E105" s="43">
        <v>457.4</v>
      </c>
      <c r="F105" s="17">
        <v>10.049479999999999</v>
      </c>
    </row>
    <row r="106" spans="1:6" x14ac:dyDescent="0.2">
      <c r="A106" s="27"/>
      <c r="B106" s="24"/>
      <c r="C106" s="16" t="s">
        <v>3</v>
      </c>
      <c r="D106" s="43"/>
      <c r="E106" s="43"/>
      <c r="F106" s="17">
        <v>2.4830799999999997</v>
      </c>
    </row>
    <row r="107" spans="1:6" x14ac:dyDescent="0.2">
      <c r="A107" s="27"/>
      <c r="B107" s="25"/>
      <c r="C107" s="16" t="s">
        <v>4</v>
      </c>
      <c r="D107" s="43"/>
      <c r="E107" s="43"/>
      <c r="F107" s="17">
        <v>82.82641000000001</v>
      </c>
    </row>
    <row r="108" spans="1:6" x14ac:dyDescent="0.2">
      <c r="A108" s="27"/>
      <c r="B108" s="29" t="s">
        <v>291</v>
      </c>
      <c r="C108" s="30"/>
      <c r="D108" s="11"/>
      <c r="E108" s="11"/>
      <c r="F108" s="18">
        <v>95.358969999999999</v>
      </c>
    </row>
    <row r="109" spans="1:6" x14ac:dyDescent="0.2">
      <c r="A109" s="27"/>
      <c r="B109" s="23" t="s">
        <v>29</v>
      </c>
      <c r="C109" s="16" t="s">
        <v>295</v>
      </c>
      <c r="D109" s="43">
        <v>187</v>
      </c>
      <c r="E109" s="43">
        <v>404.01</v>
      </c>
      <c r="F109" s="17">
        <v>8.9526000000000003</v>
      </c>
    </row>
    <row r="110" spans="1:6" x14ac:dyDescent="0.2">
      <c r="A110" s="27"/>
      <c r="B110" s="24"/>
      <c r="C110" s="16" t="s">
        <v>3</v>
      </c>
      <c r="D110" s="43"/>
      <c r="E110" s="43"/>
      <c r="F110" s="17">
        <v>2.1738000000000004</v>
      </c>
    </row>
    <row r="111" spans="1:6" x14ac:dyDescent="0.2">
      <c r="A111" s="27"/>
      <c r="B111" s="25"/>
      <c r="C111" s="16" t="s">
        <v>4</v>
      </c>
      <c r="D111" s="43"/>
      <c r="E111" s="43"/>
      <c r="F111" s="17">
        <v>73.525210000000001</v>
      </c>
    </row>
    <row r="112" spans="1:6" x14ac:dyDescent="0.2">
      <c r="A112" s="27"/>
      <c r="B112" s="29" t="s">
        <v>291</v>
      </c>
      <c r="C112" s="30"/>
      <c r="D112" s="11"/>
      <c r="E112" s="11"/>
      <c r="F112" s="18">
        <v>84.651610000000019</v>
      </c>
    </row>
    <row r="113" spans="1:6" x14ac:dyDescent="0.2">
      <c r="A113" s="27"/>
      <c r="B113" s="23" t="s">
        <v>30</v>
      </c>
      <c r="C113" s="16" t="s">
        <v>295</v>
      </c>
      <c r="D113" s="43">
        <v>237</v>
      </c>
      <c r="E113" s="43">
        <v>769.22</v>
      </c>
      <c r="F113" s="17">
        <v>17.040880000000001</v>
      </c>
    </row>
    <row r="114" spans="1:6" x14ac:dyDescent="0.2">
      <c r="A114" s="27"/>
      <c r="B114" s="24"/>
      <c r="C114" s="16" t="s">
        <v>3</v>
      </c>
      <c r="D114" s="43"/>
      <c r="E114" s="43"/>
      <c r="F114" s="17">
        <v>4.1563699999999999</v>
      </c>
    </row>
    <row r="115" spans="1:6" x14ac:dyDescent="0.2">
      <c r="A115" s="27"/>
      <c r="B115" s="25"/>
      <c r="C115" s="16" t="s">
        <v>4</v>
      </c>
      <c r="D115" s="43"/>
      <c r="E115" s="43"/>
      <c r="F115" s="17">
        <v>139.93948</v>
      </c>
    </row>
    <row r="116" spans="1:6" x14ac:dyDescent="0.2">
      <c r="A116" s="27"/>
      <c r="B116" s="29" t="s">
        <v>291</v>
      </c>
      <c r="C116" s="30"/>
      <c r="D116" s="11"/>
      <c r="E116" s="11"/>
      <c r="F116" s="18">
        <v>161.13673</v>
      </c>
    </row>
    <row r="117" spans="1:6" x14ac:dyDescent="0.2">
      <c r="A117" s="27"/>
      <c r="B117" s="23" t="s">
        <v>31</v>
      </c>
      <c r="C117" s="16" t="s">
        <v>295</v>
      </c>
      <c r="D117" s="43">
        <v>4</v>
      </c>
      <c r="E117" s="43">
        <v>4</v>
      </c>
      <c r="F117" s="17">
        <v>8.9040000000000008E-2</v>
      </c>
    </row>
    <row r="118" spans="1:6" x14ac:dyDescent="0.2">
      <c r="A118" s="27"/>
      <c r="B118" s="24"/>
      <c r="C118" s="16" t="s">
        <v>3</v>
      </c>
      <c r="D118" s="43"/>
      <c r="E118" s="43"/>
      <c r="F118" s="17">
        <v>2.164E-2</v>
      </c>
    </row>
    <row r="119" spans="1:6" x14ac:dyDescent="0.2">
      <c r="A119" s="27"/>
      <c r="B119" s="25"/>
      <c r="C119" s="16" t="s">
        <v>4</v>
      </c>
      <c r="D119" s="43"/>
      <c r="E119" s="43"/>
      <c r="F119" s="17">
        <v>0.72911999999999999</v>
      </c>
    </row>
    <row r="120" spans="1:6" x14ac:dyDescent="0.2">
      <c r="A120" s="27"/>
      <c r="B120" s="29" t="s">
        <v>291</v>
      </c>
      <c r="C120" s="30"/>
      <c r="D120" s="11"/>
      <c r="E120" s="11"/>
      <c r="F120" s="18">
        <v>0.83979999999999999</v>
      </c>
    </row>
    <row r="121" spans="1:6" x14ac:dyDescent="0.2">
      <c r="A121" s="27"/>
      <c r="B121" s="23" t="s">
        <v>32</v>
      </c>
      <c r="C121" s="16" t="s">
        <v>295</v>
      </c>
      <c r="D121" s="43">
        <v>234</v>
      </c>
      <c r="E121" s="43">
        <v>833.76</v>
      </c>
      <c r="F121" s="17">
        <v>18.069900000000001</v>
      </c>
    </row>
    <row r="122" spans="1:6" x14ac:dyDescent="0.2">
      <c r="A122" s="27"/>
      <c r="B122" s="24"/>
      <c r="C122" s="16" t="s">
        <v>3</v>
      </c>
      <c r="D122" s="43"/>
      <c r="E122" s="43"/>
      <c r="F122" s="17">
        <v>4.5590000000000002</v>
      </c>
    </row>
    <row r="123" spans="1:6" x14ac:dyDescent="0.2">
      <c r="A123" s="27"/>
      <c r="B123" s="25"/>
      <c r="C123" s="16" t="s">
        <v>4</v>
      </c>
      <c r="D123" s="43"/>
      <c r="E123" s="43"/>
      <c r="F123" s="17">
        <v>151.17658</v>
      </c>
    </row>
    <row r="124" spans="1:6" x14ac:dyDescent="0.2">
      <c r="A124" s="27"/>
      <c r="B124" s="29" t="s">
        <v>291</v>
      </c>
      <c r="C124" s="30"/>
      <c r="D124" s="11"/>
      <c r="E124" s="11"/>
      <c r="F124" s="18">
        <v>173.80547999999999</v>
      </c>
    </row>
    <row r="125" spans="1:6" x14ac:dyDescent="0.2">
      <c r="A125" s="27"/>
      <c r="B125" s="23" t="s">
        <v>33</v>
      </c>
      <c r="C125" s="16" t="s">
        <v>295</v>
      </c>
      <c r="D125" s="43">
        <v>618</v>
      </c>
      <c r="E125" s="43">
        <v>1561.34</v>
      </c>
      <c r="F125" s="17">
        <v>34.302519999999994</v>
      </c>
    </row>
    <row r="126" spans="1:6" x14ac:dyDescent="0.2">
      <c r="A126" s="27"/>
      <c r="B126" s="24"/>
      <c r="C126" s="16" t="s">
        <v>3</v>
      </c>
      <c r="D126" s="43"/>
      <c r="E126" s="43"/>
      <c r="F126" s="17">
        <v>8.494489999999999</v>
      </c>
    </row>
    <row r="127" spans="1:6" x14ac:dyDescent="0.2">
      <c r="A127" s="27"/>
      <c r="B127" s="25"/>
      <c r="C127" s="16" t="s">
        <v>4</v>
      </c>
      <c r="D127" s="43"/>
      <c r="E127" s="43"/>
      <c r="F127" s="17">
        <v>283.65183000000002</v>
      </c>
    </row>
    <row r="128" spans="1:6" x14ac:dyDescent="0.2">
      <c r="A128" s="27"/>
      <c r="B128" s="29" t="s">
        <v>291</v>
      </c>
      <c r="C128" s="30"/>
      <c r="D128" s="11"/>
      <c r="E128" s="11"/>
      <c r="F128" s="18">
        <v>326.44884000000002</v>
      </c>
    </row>
    <row r="129" spans="1:6" x14ac:dyDescent="0.2">
      <c r="A129" s="28"/>
      <c r="B129" s="29" t="s">
        <v>289</v>
      </c>
      <c r="C129" s="30"/>
      <c r="D129" s="11">
        <f>SUM(D105:D127)</f>
        <v>1413</v>
      </c>
      <c r="E129" s="11">
        <f>SUM(E105:E127)</f>
        <v>4029.7300000000005</v>
      </c>
      <c r="F129" s="18">
        <v>842.24143000000015</v>
      </c>
    </row>
    <row r="130" spans="1:6" x14ac:dyDescent="0.2">
      <c r="A130" s="26" t="s">
        <v>34</v>
      </c>
      <c r="B130" s="23" t="s">
        <v>35</v>
      </c>
      <c r="C130" s="16" t="s">
        <v>295</v>
      </c>
      <c r="D130" s="43">
        <v>23</v>
      </c>
      <c r="E130" s="43">
        <v>97.9</v>
      </c>
      <c r="F130" s="17">
        <v>2.0805199999999999</v>
      </c>
    </row>
    <row r="131" spans="1:6" x14ac:dyDescent="0.2">
      <c r="A131" s="27"/>
      <c r="B131" s="24"/>
      <c r="C131" s="16" t="s">
        <v>3</v>
      </c>
      <c r="D131" s="43"/>
      <c r="E131" s="43"/>
      <c r="F131" s="17">
        <v>0.53762999999999994</v>
      </c>
    </row>
    <row r="132" spans="1:6" x14ac:dyDescent="0.2">
      <c r="A132" s="27"/>
      <c r="B132" s="25"/>
      <c r="C132" s="16" t="s">
        <v>4</v>
      </c>
      <c r="D132" s="43"/>
      <c r="E132" s="43"/>
      <c r="F132" s="17">
        <v>17.61347</v>
      </c>
    </row>
    <row r="133" spans="1:6" x14ac:dyDescent="0.2">
      <c r="A133" s="27"/>
      <c r="B133" s="29" t="s">
        <v>291</v>
      </c>
      <c r="C133" s="30"/>
      <c r="D133" s="11"/>
      <c r="E133" s="11"/>
      <c r="F133" s="18">
        <v>20.231620000000003</v>
      </c>
    </row>
    <row r="134" spans="1:6" x14ac:dyDescent="0.2">
      <c r="A134" s="27"/>
      <c r="B134" s="23" t="s">
        <v>36</v>
      </c>
      <c r="C134" s="16" t="s">
        <v>295</v>
      </c>
      <c r="D134" s="43">
        <v>1</v>
      </c>
      <c r="E134" s="43">
        <v>1</v>
      </c>
      <c r="F134" s="17">
        <v>2.2260000000000002E-2</v>
      </c>
    </row>
    <row r="135" spans="1:6" x14ac:dyDescent="0.2">
      <c r="A135" s="27"/>
      <c r="B135" s="24"/>
      <c r="C135" s="16" t="s">
        <v>3</v>
      </c>
      <c r="D135" s="43"/>
      <c r="E135" s="43"/>
      <c r="F135" s="17">
        <v>5.4099999999999999E-3</v>
      </c>
    </row>
    <row r="136" spans="1:6" x14ac:dyDescent="0.2">
      <c r="A136" s="27"/>
      <c r="B136" s="25"/>
      <c r="C136" s="16" t="s">
        <v>4</v>
      </c>
      <c r="D136" s="43"/>
      <c r="E136" s="43"/>
      <c r="F136" s="17">
        <v>0.18228</v>
      </c>
    </row>
    <row r="137" spans="1:6" x14ac:dyDescent="0.2">
      <c r="A137" s="27"/>
      <c r="B137" s="29" t="s">
        <v>291</v>
      </c>
      <c r="C137" s="30"/>
      <c r="D137" s="11"/>
      <c r="E137" s="11"/>
      <c r="F137" s="18">
        <v>0.20995</v>
      </c>
    </row>
    <row r="138" spans="1:6" x14ac:dyDescent="0.2">
      <c r="A138" s="27"/>
      <c r="B138" s="23" t="s">
        <v>37</v>
      </c>
      <c r="C138" s="16" t="s">
        <v>295</v>
      </c>
      <c r="D138" s="43">
        <v>6</v>
      </c>
      <c r="E138" s="43">
        <v>13.8</v>
      </c>
      <c r="F138" s="17">
        <v>0.30275999999999997</v>
      </c>
    </row>
    <row r="139" spans="1:6" x14ac:dyDescent="0.2">
      <c r="A139" s="27"/>
      <c r="B139" s="24"/>
      <c r="C139" s="16" t="s">
        <v>3</v>
      </c>
      <c r="D139" s="43"/>
      <c r="E139" s="43"/>
      <c r="F139" s="17">
        <v>7.5600000000000001E-2</v>
      </c>
    </row>
    <row r="140" spans="1:6" x14ac:dyDescent="0.2">
      <c r="A140" s="27"/>
      <c r="B140" s="25"/>
      <c r="C140" s="16" t="s">
        <v>4</v>
      </c>
      <c r="D140" s="43"/>
      <c r="E140" s="43"/>
      <c r="F140" s="17">
        <v>2.5095300000000003</v>
      </c>
    </row>
    <row r="141" spans="1:6" x14ac:dyDescent="0.2">
      <c r="A141" s="27"/>
      <c r="B141" s="29" t="s">
        <v>291</v>
      </c>
      <c r="C141" s="30"/>
      <c r="D141" s="11"/>
      <c r="E141" s="11"/>
      <c r="F141" s="18">
        <v>2.8878900000000005</v>
      </c>
    </row>
    <row r="142" spans="1:6" x14ac:dyDescent="0.2">
      <c r="A142" s="27"/>
      <c r="B142" s="23" t="s">
        <v>38</v>
      </c>
      <c r="C142" s="16" t="s">
        <v>295</v>
      </c>
      <c r="D142" s="43">
        <v>2</v>
      </c>
      <c r="E142" s="43">
        <v>15.2</v>
      </c>
      <c r="F142" s="17">
        <v>0.33812999999999999</v>
      </c>
    </row>
    <row r="143" spans="1:6" x14ac:dyDescent="0.2">
      <c r="A143" s="27"/>
      <c r="B143" s="24"/>
      <c r="C143" s="16" t="s">
        <v>3</v>
      </c>
      <c r="D143" s="43"/>
      <c r="E143" s="43"/>
      <c r="F143" s="17">
        <v>8.4659999999999999E-2</v>
      </c>
    </row>
    <row r="144" spans="1:6" x14ac:dyDescent="0.2">
      <c r="A144" s="27"/>
      <c r="B144" s="25"/>
      <c r="C144" s="16" t="s">
        <v>4</v>
      </c>
      <c r="D144" s="43"/>
      <c r="E144" s="43"/>
      <c r="F144" s="17">
        <v>2.7686700000000002</v>
      </c>
    </row>
    <row r="145" spans="1:6" x14ac:dyDescent="0.2">
      <c r="A145" s="27"/>
      <c r="B145" s="29" t="s">
        <v>291</v>
      </c>
      <c r="C145" s="30"/>
      <c r="D145" s="11"/>
      <c r="E145" s="11"/>
      <c r="F145" s="18">
        <v>3.1914600000000002</v>
      </c>
    </row>
    <row r="146" spans="1:6" x14ac:dyDescent="0.2">
      <c r="A146" s="27"/>
      <c r="B146" s="23" t="s">
        <v>39</v>
      </c>
      <c r="C146" s="16" t="s">
        <v>295</v>
      </c>
      <c r="D146" s="43">
        <v>6</v>
      </c>
      <c r="E146" s="43">
        <v>40</v>
      </c>
      <c r="F146" s="17">
        <v>0.85984000000000005</v>
      </c>
    </row>
    <row r="147" spans="1:6" x14ac:dyDescent="0.2">
      <c r="A147" s="27"/>
      <c r="B147" s="24"/>
      <c r="C147" s="16" t="s">
        <v>3</v>
      </c>
      <c r="D147" s="43"/>
      <c r="E147" s="43"/>
      <c r="F147" s="17">
        <v>0.21675</v>
      </c>
    </row>
    <row r="148" spans="1:6" x14ac:dyDescent="0.2">
      <c r="A148" s="27"/>
      <c r="B148" s="25"/>
      <c r="C148" s="16" t="s">
        <v>4</v>
      </c>
      <c r="D148" s="43"/>
      <c r="E148" s="43"/>
      <c r="F148" s="17">
        <v>7.2240799999999998</v>
      </c>
    </row>
    <row r="149" spans="1:6" x14ac:dyDescent="0.2">
      <c r="A149" s="27"/>
      <c r="B149" s="29" t="s">
        <v>291</v>
      </c>
      <c r="C149" s="30"/>
      <c r="D149" s="11"/>
      <c r="E149" s="11"/>
      <c r="F149" s="18">
        <v>8.3006700000000002</v>
      </c>
    </row>
    <row r="150" spans="1:6" x14ac:dyDescent="0.2">
      <c r="A150" s="27"/>
      <c r="B150" s="23" t="s">
        <v>40</v>
      </c>
      <c r="C150" s="16" t="s">
        <v>295</v>
      </c>
      <c r="D150" s="43">
        <v>8</v>
      </c>
      <c r="E150" s="43">
        <v>165.79</v>
      </c>
      <c r="F150" s="17">
        <v>3.3409800000000001</v>
      </c>
    </row>
    <row r="151" spans="1:6" x14ac:dyDescent="0.2">
      <c r="A151" s="27"/>
      <c r="B151" s="24"/>
      <c r="C151" s="16" t="s">
        <v>3</v>
      </c>
      <c r="D151" s="43"/>
      <c r="E151" s="43"/>
      <c r="F151" s="17">
        <v>0.92264999999999997</v>
      </c>
    </row>
    <row r="152" spans="1:6" x14ac:dyDescent="0.2">
      <c r="A152" s="27"/>
      <c r="B152" s="25"/>
      <c r="C152" s="16" t="s">
        <v>4</v>
      </c>
      <c r="D152" s="43"/>
      <c r="E152" s="43"/>
      <c r="F152" s="17">
        <v>28.814619999999998</v>
      </c>
    </row>
    <row r="153" spans="1:6" x14ac:dyDescent="0.2">
      <c r="A153" s="27"/>
      <c r="B153" s="29" t="s">
        <v>291</v>
      </c>
      <c r="C153" s="30"/>
      <c r="D153" s="11"/>
      <c r="E153" s="11"/>
      <c r="F153" s="18">
        <v>33.078249999999997</v>
      </c>
    </row>
    <row r="154" spans="1:6" x14ac:dyDescent="0.2">
      <c r="A154" s="27"/>
      <c r="B154" s="23" t="s">
        <v>41</v>
      </c>
      <c r="C154" s="16" t="s">
        <v>295</v>
      </c>
      <c r="D154" s="43">
        <v>4</v>
      </c>
      <c r="E154" s="43">
        <v>24.1</v>
      </c>
      <c r="F154" s="17">
        <v>0.53651000000000004</v>
      </c>
    </row>
    <row r="155" spans="1:6" x14ac:dyDescent="0.2">
      <c r="A155" s="27"/>
      <c r="B155" s="24"/>
      <c r="C155" s="16" t="s">
        <v>3</v>
      </c>
      <c r="D155" s="43"/>
      <c r="E155" s="43"/>
      <c r="F155" s="17">
        <v>0.13363</v>
      </c>
    </row>
    <row r="156" spans="1:6" x14ac:dyDescent="0.2">
      <c r="A156" s="27"/>
      <c r="B156" s="25"/>
      <c r="C156" s="16" t="s">
        <v>4</v>
      </c>
      <c r="D156" s="43"/>
      <c r="E156" s="43"/>
      <c r="F156" s="17">
        <v>4.3929499999999999</v>
      </c>
    </row>
    <row r="157" spans="1:6" x14ac:dyDescent="0.2">
      <c r="A157" s="27"/>
      <c r="B157" s="29" t="s">
        <v>291</v>
      </c>
      <c r="C157" s="30"/>
      <c r="D157" s="11"/>
      <c r="E157" s="11"/>
      <c r="F157" s="18">
        <v>5.0630899999999999</v>
      </c>
    </row>
    <row r="158" spans="1:6" x14ac:dyDescent="0.2">
      <c r="A158" s="27"/>
      <c r="B158" s="23" t="s">
        <v>42</v>
      </c>
      <c r="C158" s="16" t="s">
        <v>295</v>
      </c>
      <c r="D158" s="43">
        <v>13</v>
      </c>
      <c r="E158" s="43">
        <v>80</v>
      </c>
      <c r="F158" s="17">
        <v>1.6562399999999999</v>
      </c>
    </row>
    <row r="159" spans="1:6" x14ac:dyDescent="0.2">
      <c r="A159" s="27"/>
      <c r="B159" s="24"/>
      <c r="C159" s="16" t="s">
        <v>3</v>
      </c>
      <c r="D159" s="43"/>
      <c r="E159" s="43"/>
      <c r="F159" s="17">
        <v>0.43201000000000001</v>
      </c>
    </row>
    <row r="160" spans="1:6" x14ac:dyDescent="0.2">
      <c r="A160" s="27"/>
      <c r="B160" s="25"/>
      <c r="C160" s="16" t="s">
        <v>4</v>
      </c>
      <c r="D160" s="43"/>
      <c r="E160" s="43"/>
      <c r="F160" s="17">
        <v>14.326709999999999</v>
      </c>
    </row>
    <row r="161" spans="1:6" x14ac:dyDescent="0.2">
      <c r="A161" s="27"/>
      <c r="B161" s="29" t="s">
        <v>291</v>
      </c>
      <c r="C161" s="30"/>
      <c r="D161" s="11"/>
      <c r="E161" s="11"/>
      <c r="F161" s="18">
        <v>16.414960000000001</v>
      </c>
    </row>
    <row r="162" spans="1:6" x14ac:dyDescent="0.2">
      <c r="A162" s="27"/>
      <c r="B162" s="23" t="s">
        <v>43</v>
      </c>
      <c r="C162" s="16" t="s">
        <v>295</v>
      </c>
      <c r="D162" s="43">
        <v>1</v>
      </c>
      <c r="E162" s="43">
        <v>21.3</v>
      </c>
      <c r="F162" s="17">
        <v>0.42675999999999997</v>
      </c>
    </row>
    <row r="163" spans="1:6" x14ac:dyDescent="0.2">
      <c r="A163" s="27"/>
      <c r="B163" s="24"/>
      <c r="C163" s="16" t="s">
        <v>3</v>
      </c>
      <c r="D163" s="43"/>
      <c r="E163" s="43"/>
      <c r="F163" s="17">
        <v>0.11864</v>
      </c>
    </row>
    <row r="164" spans="1:6" x14ac:dyDescent="0.2">
      <c r="A164" s="27"/>
      <c r="B164" s="25"/>
      <c r="C164" s="16" t="s">
        <v>4</v>
      </c>
      <c r="D164" s="43"/>
      <c r="E164" s="43"/>
      <c r="F164" s="17">
        <v>3.8193800000000002</v>
      </c>
    </row>
    <row r="165" spans="1:6" x14ac:dyDescent="0.2">
      <c r="A165" s="27"/>
      <c r="B165" s="29" t="s">
        <v>291</v>
      </c>
      <c r="C165" s="30"/>
      <c r="D165" s="11"/>
      <c r="E165" s="11"/>
      <c r="F165" s="18">
        <v>4.3647799999999997</v>
      </c>
    </row>
    <row r="166" spans="1:6" x14ac:dyDescent="0.2">
      <c r="A166" s="27"/>
      <c r="B166" s="23" t="s">
        <v>44</v>
      </c>
      <c r="C166" s="16" t="s">
        <v>295</v>
      </c>
      <c r="D166" s="43">
        <v>5</v>
      </c>
      <c r="E166" s="43">
        <v>103</v>
      </c>
      <c r="F166" s="17">
        <v>2.1114000000000002</v>
      </c>
    </row>
    <row r="167" spans="1:6" x14ac:dyDescent="0.2">
      <c r="A167" s="27"/>
      <c r="B167" s="24"/>
      <c r="C167" s="16" t="s">
        <v>3</v>
      </c>
      <c r="D167" s="43"/>
      <c r="E167" s="43"/>
      <c r="F167" s="17">
        <v>0.56798000000000004</v>
      </c>
    </row>
    <row r="168" spans="1:6" x14ac:dyDescent="0.2">
      <c r="A168" s="27"/>
      <c r="B168" s="25"/>
      <c r="C168" s="16" t="s">
        <v>4</v>
      </c>
      <c r="D168" s="43"/>
      <c r="E168" s="43"/>
      <c r="F168" s="17">
        <v>17.880389999999998</v>
      </c>
    </row>
    <row r="169" spans="1:6" x14ac:dyDescent="0.2">
      <c r="A169" s="27"/>
      <c r="B169" s="29" t="s">
        <v>291</v>
      </c>
      <c r="C169" s="30"/>
      <c r="D169" s="11"/>
      <c r="E169" s="11"/>
      <c r="F169" s="18">
        <v>20.55977</v>
      </c>
    </row>
    <row r="170" spans="1:6" x14ac:dyDescent="0.2">
      <c r="A170" s="27"/>
      <c r="B170" s="23" t="s">
        <v>45</v>
      </c>
      <c r="C170" s="16" t="s">
        <v>295</v>
      </c>
      <c r="D170" s="43">
        <v>1</v>
      </c>
      <c r="E170" s="43">
        <v>26</v>
      </c>
      <c r="F170" s="17">
        <v>0.52090999999999998</v>
      </c>
    </row>
    <row r="171" spans="1:6" x14ac:dyDescent="0.2">
      <c r="A171" s="27"/>
      <c r="B171" s="24"/>
      <c r="C171" s="16" t="s">
        <v>3</v>
      </c>
      <c r="D171" s="43"/>
      <c r="E171" s="43"/>
      <c r="F171" s="17">
        <v>0.14482</v>
      </c>
    </row>
    <row r="172" spans="1:6" x14ac:dyDescent="0.2">
      <c r="A172" s="27"/>
      <c r="B172" s="25"/>
      <c r="C172" s="16" t="s">
        <v>4</v>
      </c>
      <c r="D172" s="43"/>
      <c r="E172" s="43"/>
      <c r="F172" s="17">
        <v>4.6621600000000001</v>
      </c>
    </row>
    <row r="173" spans="1:6" x14ac:dyDescent="0.2">
      <c r="A173" s="27"/>
      <c r="B173" s="29" t="s">
        <v>291</v>
      </c>
      <c r="C173" s="30"/>
      <c r="D173" s="11"/>
      <c r="E173" s="11"/>
      <c r="F173" s="18">
        <v>5.3278899999999991</v>
      </c>
    </row>
    <row r="174" spans="1:6" x14ac:dyDescent="0.2">
      <c r="A174" s="27"/>
      <c r="B174" s="23" t="s">
        <v>46</v>
      </c>
      <c r="C174" s="16" t="s">
        <v>295</v>
      </c>
      <c r="D174" s="43">
        <v>10</v>
      </c>
      <c r="E174" s="43">
        <v>22.6</v>
      </c>
      <c r="F174" s="17">
        <v>0.50308999999999993</v>
      </c>
    </row>
    <row r="175" spans="1:6" x14ac:dyDescent="0.2">
      <c r="A175" s="27"/>
      <c r="B175" s="24"/>
      <c r="C175" s="16" t="s">
        <v>3</v>
      </c>
      <c r="D175" s="43"/>
      <c r="E175" s="43"/>
      <c r="F175" s="17">
        <v>0.12412000000000001</v>
      </c>
    </row>
    <row r="176" spans="1:6" x14ac:dyDescent="0.2">
      <c r="A176" s="27"/>
      <c r="B176" s="25"/>
      <c r="C176" s="16" t="s">
        <v>4</v>
      </c>
      <c r="D176" s="43"/>
      <c r="E176" s="43"/>
      <c r="F176" s="17">
        <v>4.1195200000000005</v>
      </c>
    </row>
    <row r="177" spans="1:6" x14ac:dyDescent="0.2">
      <c r="A177" s="27"/>
      <c r="B177" s="29" t="s">
        <v>291</v>
      </c>
      <c r="C177" s="30"/>
      <c r="D177" s="11"/>
      <c r="E177" s="11"/>
      <c r="F177" s="18">
        <v>4.7467300000000003</v>
      </c>
    </row>
    <row r="178" spans="1:6" x14ac:dyDescent="0.2">
      <c r="A178" s="27"/>
      <c r="B178" s="23" t="s">
        <v>47</v>
      </c>
      <c r="C178" s="16" t="s">
        <v>295</v>
      </c>
      <c r="D178" s="43">
        <v>1</v>
      </c>
      <c r="E178" s="43">
        <v>3</v>
      </c>
      <c r="F178" s="17">
        <v>6.6780000000000006E-2</v>
      </c>
    </row>
    <row r="179" spans="1:6" x14ac:dyDescent="0.2">
      <c r="A179" s="27"/>
      <c r="B179" s="24"/>
      <c r="C179" s="16" t="s">
        <v>3</v>
      </c>
      <c r="D179" s="43"/>
      <c r="E179" s="43"/>
      <c r="F179" s="17">
        <v>1.6219999999999998E-2</v>
      </c>
    </row>
    <row r="180" spans="1:6" x14ac:dyDescent="0.2">
      <c r="A180" s="27"/>
      <c r="B180" s="25"/>
      <c r="C180" s="16" t="s">
        <v>4</v>
      </c>
      <c r="D180" s="43"/>
      <c r="E180" s="43"/>
      <c r="F180" s="17">
        <v>0.54683999999999999</v>
      </c>
    </row>
    <row r="181" spans="1:6" x14ac:dyDescent="0.2">
      <c r="A181" s="27"/>
      <c r="B181" s="29" t="s">
        <v>291</v>
      </c>
      <c r="C181" s="30"/>
      <c r="D181" s="11"/>
      <c r="E181" s="11"/>
      <c r="F181" s="18">
        <v>0.62984000000000007</v>
      </c>
    </row>
    <row r="182" spans="1:6" x14ac:dyDescent="0.2">
      <c r="A182" s="27"/>
      <c r="B182" s="23" t="s">
        <v>48</v>
      </c>
      <c r="C182" s="16" t="s">
        <v>295</v>
      </c>
      <c r="D182" s="43">
        <v>2</v>
      </c>
      <c r="E182" s="43">
        <v>32</v>
      </c>
      <c r="F182" s="17">
        <v>0.64111000000000007</v>
      </c>
    </row>
    <row r="183" spans="1:6" x14ac:dyDescent="0.2">
      <c r="A183" s="27"/>
      <c r="B183" s="24"/>
      <c r="C183" s="16" t="s">
        <v>3</v>
      </c>
      <c r="D183" s="43"/>
      <c r="E183" s="43"/>
      <c r="F183" s="17">
        <v>0.17824000000000001</v>
      </c>
    </row>
    <row r="184" spans="1:6" x14ac:dyDescent="0.2">
      <c r="A184" s="27"/>
      <c r="B184" s="25"/>
      <c r="C184" s="16" t="s">
        <v>4</v>
      </c>
      <c r="D184" s="43"/>
      <c r="E184" s="43"/>
      <c r="F184" s="17">
        <v>5.7380500000000003</v>
      </c>
    </row>
    <row r="185" spans="1:6" x14ac:dyDescent="0.2">
      <c r="A185" s="27"/>
      <c r="B185" s="29" t="s">
        <v>291</v>
      </c>
      <c r="C185" s="30"/>
      <c r="D185" s="11"/>
      <c r="E185" s="11"/>
      <c r="F185" s="18">
        <v>6.5574000000000003</v>
      </c>
    </row>
    <row r="186" spans="1:6" x14ac:dyDescent="0.2">
      <c r="A186" s="27"/>
      <c r="B186" s="23" t="s">
        <v>49</v>
      </c>
      <c r="C186" s="16" t="s">
        <v>295</v>
      </c>
      <c r="D186" s="43">
        <v>326</v>
      </c>
      <c r="E186" s="43">
        <v>1287.56</v>
      </c>
      <c r="F186" s="17">
        <v>27.8049</v>
      </c>
    </row>
    <row r="187" spans="1:6" x14ac:dyDescent="0.2">
      <c r="A187" s="27"/>
      <c r="B187" s="24"/>
      <c r="C187" s="16" t="s">
        <v>3</v>
      </c>
      <c r="D187" s="43"/>
      <c r="E187" s="43"/>
      <c r="F187" s="17">
        <v>7.0658700000000003</v>
      </c>
    </row>
    <row r="188" spans="1:6" x14ac:dyDescent="0.2">
      <c r="A188" s="27"/>
      <c r="B188" s="25"/>
      <c r="C188" s="16" t="s">
        <v>4</v>
      </c>
      <c r="D188" s="43"/>
      <c r="E188" s="43"/>
      <c r="F188" s="17">
        <v>231.25920000000002</v>
      </c>
    </row>
    <row r="189" spans="1:6" x14ac:dyDescent="0.2">
      <c r="A189" s="27"/>
      <c r="B189" s="29" t="s">
        <v>291</v>
      </c>
      <c r="C189" s="30"/>
      <c r="D189" s="11"/>
      <c r="E189" s="11"/>
      <c r="F189" s="18">
        <v>266.12997000000001</v>
      </c>
    </row>
    <row r="190" spans="1:6" x14ac:dyDescent="0.2">
      <c r="A190" s="28"/>
      <c r="B190" s="29" t="s">
        <v>289</v>
      </c>
      <c r="C190" s="30"/>
      <c r="D190" s="11">
        <f>SUM(D130:D188)</f>
        <v>409</v>
      </c>
      <c r="E190" s="11">
        <f>SUM(E130:E188)</f>
        <v>1933.25</v>
      </c>
      <c r="F190" s="18">
        <v>397.69427000000002</v>
      </c>
    </row>
    <row r="191" spans="1:6" x14ac:dyDescent="0.2">
      <c r="A191" s="26" t="s">
        <v>50</v>
      </c>
      <c r="B191" s="23" t="s">
        <v>51</v>
      </c>
      <c r="C191" s="16" t="s">
        <v>295</v>
      </c>
      <c r="D191" s="43">
        <v>275</v>
      </c>
      <c r="E191" s="43">
        <v>733.67</v>
      </c>
      <c r="F191" s="17">
        <v>16.114979999999999</v>
      </c>
    </row>
    <row r="192" spans="1:6" x14ac:dyDescent="0.2">
      <c r="A192" s="27"/>
      <c r="B192" s="24"/>
      <c r="C192" s="16" t="s">
        <v>3</v>
      </c>
      <c r="D192" s="43"/>
      <c r="E192" s="43"/>
      <c r="F192" s="17">
        <v>3.9509099999999999</v>
      </c>
    </row>
    <row r="193" spans="1:6" x14ac:dyDescent="0.2">
      <c r="A193" s="27"/>
      <c r="B193" s="25"/>
      <c r="C193" s="16" t="s">
        <v>4</v>
      </c>
      <c r="D193" s="43"/>
      <c r="E193" s="43"/>
      <c r="F193" s="17">
        <v>133.19197</v>
      </c>
    </row>
    <row r="194" spans="1:6" x14ac:dyDescent="0.2">
      <c r="A194" s="27"/>
      <c r="B194" s="29" t="s">
        <v>291</v>
      </c>
      <c r="C194" s="30"/>
      <c r="D194" s="11"/>
      <c r="E194" s="11"/>
      <c r="F194" s="18">
        <v>153.25785999999999</v>
      </c>
    </row>
    <row r="195" spans="1:6" x14ac:dyDescent="0.2">
      <c r="A195" s="27"/>
      <c r="B195" s="23" t="s">
        <v>52</v>
      </c>
      <c r="C195" s="16" t="s">
        <v>295</v>
      </c>
      <c r="D195" s="43">
        <v>10</v>
      </c>
      <c r="E195" s="43">
        <v>16.28</v>
      </c>
      <c r="F195" s="17">
        <v>0.36131000000000002</v>
      </c>
    </row>
    <row r="196" spans="1:6" x14ac:dyDescent="0.2">
      <c r="A196" s="27"/>
      <c r="B196" s="24"/>
      <c r="C196" s="16" t="s">
        <v>3</v>
      </c>
      <c r="D196" s="43"/>
      <c r="E196" s="43"/>
      <c r="F196" s="17">
        <v>8.8840000000000002E-2</v>
      </c>
    </row>
    <row r="197" spans="1:6" x14ac:dyDescent="0.2">
      <c r="A197" s="27"/>
      <c r="B197" s="25"/>
      <c r="C197" s="16" t="s">
        <v>4</v>
      </c>
      <c r="D197" s="43"/>
      <c r="E197" s="43"/>
      <c r="F197" s="17">
        <v>2.9583600000000003</v>
      </c>
    </row>
    <row r="198" spans="1:6" x14ac:dyDescent="0.2">
      <c r="A198" s="27"/>
      <c r="B198" s="29" t="s">
        <v>291</v>
      </c>
      <c r="C198" s="30"/>
      <c r="D198" s="11"/>
      <c r="E198" s="11"/>
      <c r="F198" s="18">
        <v>3.4085100000000002</v>
      </c>
    </row>
    <row r="199" spans="1:6" x14ac:dyDescent="0.2">
      <c r="A199" s="27"/>
      <c r="B199" s="23" t="s">
        <v>53</v>
      </c>
      <c r="C199" s="16" t="s">
        <v>295</v>
      </c>
      <c r="D199" s="43">
        <v>1</v>
      </c>
      <c r="E199" s="43">
        <v>5</v>
      </c>
      <c r="F199" s="17">
        <v>0.11131000000000001</v>
      </c>
    </row>
    <row r="200" spans="1:6" x14ac:dyDescent="0.2">
      <c r="A200" s="27"/>
      <c r="B200" s="24"/>
      <c r="C200" s="16" t="s">
        <v>3</v>
      </c>
      <c r="D200" s="43"/>
      <c r="E200" s="43"/>
      <c r="F200" s="17">
        <v>2.785E-2</v>
      </c>
    </row>
    <row r="201" spans="1:6" x14ac:dyDescent="0.2">
      <c r="A201" s="27"/>
      <c r="B201" s="25"/>
      <c r="C201" s="16" t="s">
        <v>4</v>
      </c>
      <c r="D201" s="43"/>
      <c r="E201" s="43"/>
      <c r="F201" s="17">
        <v>0.91139999999999999</v>
      </c>
    </row>
    <row r="202" spans="1:6" x14ac:dyDescent="0.2">
      <c r="A202" s="27"/>
      <c r="B202" s="29" t="s">
        <v>291</v>
      </c>
      <c r="C202" s="30"/>
      <c r="D202" s="11"/>
      <c r="E202" s="11"/>
      <c r="F202" s="18">
        <v>1.0505599999999999</v>
      </c>
    </row>
    <row r="203" spans="1:6" x14ac:dyDescent="0.2">
      <c r="A203" s="27"/>
      <c r="B203" s="23" t="s">
        <v>54</v>
      </c>
      <c r="C203" s="16" t="s">
        <v>295</v>
      </c>
      <c r="D203" s="43">
        <v>89</v>
      </c>
      <c r="E203" s="43">
        <v>163.80000000000001</v>
      </c>
      <c r="F203" s="17">
        <v>3.6274999999999999</v>
      </c>
    </row>
    <row r="204" spans="1:6" x14ac:dyDescent="0.2">
      <c r="A204" s="27"/>
      <c r="B204" s="24"/>
      <c r="C204" s="16" t="s">
        <v>3</v>
      </c>
      <c r="D204" s="43"/>
      <c r="E204" s="43"/>
      <c r="F204" s="17">
        <v>0.87611000000000006</v>
      </c>
    </row>
    <row r="205" spans="1:6" x14ac:dyDescent="0.2">
      <c r="A205" s="27"/>
      <c r="B205" s="25"/>
      <c r="C205" s="16" t="s">
        <v>4</v>
      </c>
      <c r="D205" s="43"/>
      <c r="E205" s="43"/>
      <c r="F205" s="17">
        <v>29.81635</v>
      </c>
    </row>
    <row r="206" spans="1:6" x14ac:dyDescent="0.2">
      <c r="A206" s="27"/>
      <c r="B206" s="29" t="s">
        <v>291</v>
      </c>
      <c r="C206" s="30"/>
      <c r="D206" s="11"/>
      <c r="E206" s="11"/>
      <c r="F206" s="18">
        <v>34.319960000000002</v>
      </c>
    </row>
    <row r="207" spans="1:6" x14ac:dyDescent="0.2">
      <c r="A207" s="28"/>
      <c r="B207" s="29" t="s">
        <v>289</v>
      </c>
      <c r="C207" s="30"/>
      <c r="D207" s="11">
        <f>SUM(D191:D205)</f>
        <v>375</v>
      </c>
      <c r="E207" s="11">
        <f>SUM(E191:E205)</f>
        <v>918.75</v>
      </c>
      <c r="F207" s="18">
        <v>192.03688999999994</v>
      </c>
    </row>
    <row r="208" spans="1:6" x14ac:dyDescent="0.2">
      <c r="A208" s="26" t="s">
        <v>55</v>
      </c>
      <c r="B208" s="23" t="s">
        <v>56</v>
      </c>
      <c r="C208" s="16" t="s">
        <v>295</v>
      </c>
      <c r="D208" s="43">
        <v>2</v>
      </c>
      <c r="E208" s="43">
        <v>4.7</v>
      </c>
      <c r="F208" s="17">
        <v>0.10463</v>
      </c>
    </row>
    <row r="209" spans="1:6" x14ac:dyDescent="0.2">
      <c r="A209" s="27"/>
      <c r="B209" s="24"/>
      <c r="C209" s="16" t="s">
        <v>3</v>
      </c>
      <c r="D209" s="43"/>
      <c r="E209" s="43"/>
      <c r="F209" s="17">
        <v>2.6019999999999998E-2</v>
      </c>
    </row>
    <row r="210" spans="1:6" x14ac:dyDescent="0.2">
      <c r="A210" s="27"/>
      <c r="B210" s="25"/>
      <c r="C210" s="16" t="s">
        <v>4</v>
      </c>
      <c r="D210" s="43"/>
      <c r="E210" s="43"/>
      <c r="F210" s="17">
        <v>0.85672000000000004</v>
      </c>
    </row>
    <row r="211" spans="1:6" x14ac:dyDescent="0.2">
      <c r="A211" s="27"/>
      <c r="B211" s="29" t="s">
        <v>291</v>
      </c>
      <c r="C211" s="30"/>
      <c r="D211" s="11"/>
      <c r="E211" s="11"/>
      <c r="F211" s="18">
        <v>0.98736999999999997</v>
      </c>
    </row>
    <row r="212" spans="1:6" x14ac:dyDescent="0.2">
      <c r="A212" s="27"/>
      <c r="B212" s="23" t="s">
        <v>57</v>
      </c>
      <c r="C212" s="16" t="s">
        <v>295</v>
      </c>
      <c r="D212" s="43">
        <v>1</v>
      </c>
      <c r="E212" s="43">
        <v>5</v>
      </c>
      <c r="F212" s="17">
        <v>0.11131000000000001</v>
      </c>
    </row>
    <row r="213" spans="1:6" x14ac:dyDescent="0.2">
      <c r="A213" s="27"/>
      <c r="B213" s="24"/>
      <c r="C213" s="16" t="s">
        <v>3</v>
      </c>
      <c r="D213" s="43"/>
      <c r="E213" s="43"/>
      <c r="F213" s="17">
        <v>2.785E-2</v>
      </c>
    </row>
    <row r="214" spans="1:6" x14ac:dyDescent="0.2">
      <c r="A214" s="27"/>
      <c r="B214" s="25"/>
      <c r="C214" s="16" t="s">
        <v>4</v>
      </c>
      <c r="D214" s="43"/>
      <c r="E214" s="43"/>
      <c r="F214" s="17">
        <v>0.91139999999999999</v>
      </c>
    </row>
    <row r="215" spans="1:6" x14ac:dyDescent="0.2">
      <c r="A215" s="27"/>
      <c r="B215" s="29" t="s">
        <v>291</v>
      </c>
      <c r="C215" s="30"/>
      <c r="D215" s="11"/>
      <c r="E215" s="11"/>
      <c r="F215" s="18">
        <v>1.0505599999999999</v>
      </c>
    </row>
    <row r="216" spans="1:6" x14ac:dyDescent="0.2">
      <c r="A216" s="27"/>
      <c r="B216" s="23" t="s">
        <v>58</v>
      </c>
      <c r="C216" s="16" t="s">
        <v>295</v>
      </c>
      <c r="D216" s="43">
        <v>1</v>
      </c>
      <c r="E216" s="43">
        <v>40</v>
      </c>
      <c r="F216" s="17">
        <v>0.80140999999999996</v>
      </c>
    </row>
    <row r="217" spans="1:6" x14ac:dyDescent="0.2">
      <c r="A217" s="27"/>
      <c r="B217" s="24"/>
      <c r="C217" s="16" t="s">
        <v>3</v>
      </c>
      <c r="D217" s="43"/>
      <c r="E217" s="43"/>
      <c r="F217" s="17">
        <v>0.2228</v>
      </c>
    </row>
    <row r="218" spans="1:6" x14ac:dyDescent="0.2">
      <c r="A218" s="27"/>
      <c r="B218" s="25"/>
      <c r="C218" s="16" t="s">
        <v>4</v>
      </c>
      <c r="D218" s="43"/>
      <c r="E218" s="43"/>
      <c r="F218" s="17">
        <v>7.0829599999999999</v>
      </c>
    </row>
    <row r="219" spans="1:6" x14ac:dyDescent="0.2">
      <c r="A219" s="27"/>
      <c r="B219" s="29" t="s">
        <v>291</v>
      </c>
      <c r="C219" s="30"/>
      <c r="D219" s="11"/>
      <c r="E219" s="11"/>
      <c r="F219" s="18">
        <v>8.10717</v>
      </c>
    </row>
    <row r="220" spans="1:6" x14ac:dyDescent="0.2">
      <c r="A220" s="27"/>
      <c r="B220" s="23" t="s">
        <v>59</v>
      </c>
      <c r="C220" s="16" t="s">
        <v>295</v>
      </c>
      <c r="D220" s="43">
        <v>2</v>
      </c>
      <c r="E220" s="43">
        <v>9.6999999999999993</v>
      </c>
      <c r="F220" s="17">
        <v>0.21593000000000001</v>
      </c>
    </row>
    <row r="221" spans="1:6" x14ac:dyDescent="0.2">
      <c r="A221" s="27"/>
      <c r="B221" s="24"/>
      <c r="C221" s="16" t="s">
        <v>3</v>
      </c>
      <c r="D221" s="43"/>
      <c r="E221" s="43"/>
      <c r="F221" s="17">
        <v>5.3869999999999994E-2</v>
      </c>
    </row>
    <row r="222" spans="1:6" x14ac:dyDescent="0.2">
      <c r="A222" s="27"/>
      <c r="B222" s="25"/>
      <c r="C222" s="16" t="s">
        <v>4</v>
      </c>
      <c r="D222" s="43"/>
      <c r="E222" s="43"/>
      <c r="F222" s="17">
        <v>1.7681199999999999</v>
      </c>
    </row>
    <row r="223" spans="1:6" x14ac:dyDescent="0.2">
      <c r="A223" s="27"/>
      <c r="B223" s="29" t="s">
        <v>291</v>
      </c>
      <c r="C223" s="30"/>
      <c r="D223" s="11"/>
      <c r="E223" s="11"/>
      <c r="F223" s="18">
        <v>2.0379199999999997</v>
      </c>
    </row>
    <row r="224" spans="1:6" x14ac:dyDescent="0.2">
      <c r="A224" s="27"/>
      <c r="B224" s="23" t="s">
        <v>60</v>
      </c>
      <c r="C224" s="16" t="s">
        <v>295</v>
      </c>
      <c r="D224" s="43">
        <v>2</v>
      </c>
      <c r="E224" s="43">
        <v>23.9</v>
      </c>
      <c r="F224" s="17">
        <v>0.48997000000000002</v>
      </c>
    </row>
    <row r="225" spans="1:6" x14ac:dyDescent="0.2">
      <c r="A225" s="27"/>
      <c r="B225" s="24"/>
      <c r="C225" s="16" t="s">
        <v>3</v>
      </c>
      <c r="D225" s="43"/>
      <c r="E225" s="43"/>
      <c r="F225" s="17">
        <v>0.13312000000000002</v>
      </c>
    </row>
    <row r="226" spans="1:6" x14ac:dyDescent="0.2">
      <c r="A226" s="27"/>
      <c r="B226" s="25"/>
      <c r="C226" s="16" t="s">
        <v>4</v>
      </c>
      <c r="D226" s="43"/>
      <c r="E226" s="43"/>
      <c r="F226" s="17">
        <v>4.3004300000000004</v>
      </c>
    </row>
    <row r="227" spans="1:6" x14ac:dyDescent="0.2">
      <c r="A227" s="27"/>
      <c r="B227" s="29" t="s">
        <v>291</v>
      </c>
      <c r="C227" s="30"/>
      <c r="D227" s="11"/>
      <c r="E227" s="11"/>
      <c r="F227" s="18">
        <v>4.9235200000000008</v>
      </c>
    </row>
    <row r="228" spans="1:6" x14ac:dyDescent="0.2">
      <c r="A228" s="27"/>
      <c r="B228" s="23" t="s">
        <v>61</v>
      </c>
      <c r="C228" s="16" t="s">
        <v>295</v>
      </c>
      <c r="D228" s="43">
        <v>3</v>
      </c>
      <c r="E228" s="43">
        <v>9</v>
      </c>
      <c r="F228" s="17">
        <v>0.19972000000000001</v>
      </c>
    </row>
    <row r="229" spans="1:6" x14ac:dyDescent="0.2">
      <c r="A229" s="27"/>
      <c r="B229" s="24"/>
      <c r="C229" s="16" t="s">
        <v>3</v>
      </c>
      <c r="D229" s="43"/>
      <c r="E229" s="43"/>
      <c r="F229" s="17">
        <v>4.4229999999999998E-2</v>
      </c>
    </row>
    <row r="230" spans="1:6" x14ac:dyDescent="0.2">
      <c r="A230" s="27"/>
      <c r="B230" s="25"/>
      <c r="C230" s="16" t="s">
        <v>4</v>
      </c>
      <c r="D230" s="43"/>
      <c r="E230" s="43"/>
      <c r="F230" s="17">
        <v>1.6354300000000002</v>
      </c>
    </row>
    <row r="231" spans="1:6" x14ac:dyDescent="0.2">
      <c r="A231" s="27"/>
      <c r="B231" s="29" t="s">
        <v>291</v>
      </c>
      <c r="C231" s="30"/>
      <c r="D231" s="11"/>
      <c r="E231" s="11"/>
      <c r="F231" s="18">
        <v>1.8793800000000001</v>
      </c>
    </row>
    <row r="232" spans="1:6" x14ac:dyDescent="0.2">
      <c r="A232" s="28"/>
      <c r="B232" s="29" t="s">
        <v>289</v>
      </c>
      <c r="C232" s="30"/>
      <c r="D232" s="11">
        <f>SUM(D208:D230)</f>
        <v>11</v>
      </c>
      <c r="E232" s="11">
        <f>SUM(E208:E230)</f>
        <v>92.300000000000011</v>
      </c>
      <c r="F232" s="18">
        <v>18.98592</v>
      </c>
    </row>
    <row r="233" spans="1:6" x14ac:dyDescent="0.2">
      <c r="A233" s="26" t="s">
        <v>62</v>
      </c>
      <c r="B233" s="23" t="s">
        <v>63</v>
      </c>
      <c r="C233" s="16" t="s">
        <v>2</v>
      </c>
      <c r="D233" s="43">
        <v>824</v>
      </c>
      <c r="E233" s="43">
        <v>3749.39</v>
      </c>
      <c r="F233" s="17">
        <v>79.849630000000005</v>
      </c>
    </row>
    <row r="234" spans="1:6" x14ac:dyDescent="0.2">
      <c r="A234" s="27"/>
      <c r="B234" s="24"/>
      <c r="C234" s="16" t="s">
        <v>3</v>
      </c>
      <c r="D234" s="43"/>
      <c r="E234" s="43"/>
      <c r="F234" s="17">
        <v>20.621389999999998</v>
      </c>
    </row>
    <row r="235" spans="1:6" x14ac:dyDescent="0.2">
      <c r="A235" s="27"/>
      <c r="B235" s="25"/>
      <c r="C235" s="16" t="s">
        <v>4</v>
      </c>
      <c r="D235" s="43"/>
      <c r="E235" s="43"/>
      <c r="F235" s="17">
        <v>674.24344999999994</v>
      </c>
    </row>
    <row r="236" spans="1:6" x14ac:dyDescent="0.2">
      <c r="A236" s="27"/>
      <c r="B236" s="29" t="s">
        <v>291</v>
      </c>
      <c r="C236" s="30"/>
      <c r="D236" s="11"/>
      <c r="E236" s="11"/>
      <c r="F236" s="18">
        <v>774.71447000000001</v>
      </c>
    </row>
    <row r="237" spans="1:6" x14ac:dyDescent="0.2">
      <c r="A237" s="27"/>
      <c r="B237" s="23" t="s">
        <v>64</v>
      </c>
      <c r="C237" s="16" t="s">
        <v>295</v>
      </c>
      <c r="D237" s="43">
        <v>44</v>
      </c>
      <c r="E237" s="43">
        <v>52.09</v>
      </c>
      <c r="F237" s="17">
        <v>1.15066</v>
      </c>
    </row>
    <row r="238" spans="1:6" x14ac:dyDescent="0.2">
      <c r="A238" s="27"/>
      <c r="B238" s="24"/>
      <c r="C238" s="16" t="s">
        <v>3</v>
      </c>
      <c r="D238" s="43"/>
      <c r="E238" s="43"/>
      <c r="F238" s="17">
        <v>0.28238999999999997</v>
      </c>
    </row>
    <row r="239" spans="1:6" x14ac:dyDescent="0.2">
      <c r="A239" s="27"/>
      <c r="B239" s="25"/>
      <c r="C239" s="16" t="s">
        <v>4</v>
      </c>
      <c r="D239" s="43"/>
      <c r="E239" s="43"/>
      <c r="F239" s="17">
        <v>9.4830900000000007</v>
      </c>
    </row>
    <row r="240" spans="1:6" x14ac:dyDescent="0.2">
      <c r="A240" s="27"/>
      <c r="B240" s="29" t="s">
        <v>291</v>
      </c>
      <c r="C240" s="30"/>
      <c r="D240" s="11"/>
      <c r="E240" s="11"/>
      <c r="F240" s="18">
        <v>10.916139999999999</v>
      </c>
    </row>
    <row r="241" spans="1:6" x14ac:dyDescent="0.2">
      <c r="A241" s="27"/>
      <c r="B241" s="23" t="s">
        <v>65</v>
      </c>
      <c r="C241" s="16" t="s">
        <v>295</v>
      </c>
      <c r="D241" s="43">
        <v>143</v>
      </c>
      <c r="E241" s="43">
        <v>523.28</v>
      </c>
      <c r="F241" s="17">
        <v>11.050330000000001</v>
      </c>
    </row>
    <row r="242" spans="1:6" x14ac:dyDescent="0.2">
      <c r="A242" s="27"/>
      <c r="B242" s="24"/>
      <c r="C242" s="16" t="s">
        <v>3</v>
      </c>
      <c r="D242" s="43"/>
      <c r="E242" s="43"/>
      <c r="F242" s="17">
        <v>2.8715199999999999</v>
      </c>
    </row>
    <row r="243" spans="1:6" x14ac:dyDescent="0.2">
      <c r="A243" s="27"/>
      <c r="B243" s="25"/>
      <c r="C243" s="16" t="s">
        <v>4</v>
      </c>
      <c r="D243" s="43"/>
      <c r="E243" s="43"/>
      <c r="F243" s="17">
        <v>94.244369999999989</v>
      </c>
    </row>
    <row r="244" spans="1:6" x14ac:dyDescent="0.2">
      <c r="A244" s="27"/>
      <c r="B244" s="29" t="s">
        <v>291</v>
      </c>
      <c r="C244" s="30"/>
      <c r="D244" s="11"/>
      <c r="E244" s="11"/>
      <c r="F244" s="18">
        <v>108.16622</v>
      </c>
    </row>
    <row r="245" spans="1:6" x14ac:dyDescent="0.2">
      <c r="A245" s="27"/>
      <c r="B245" s="23" t="s">
        <v>66</v>
      </c>
      <c r="C245" s="16" t="s">
        <v>295</v>
      </c>
      <c r="D245" s="43">
        <v>331</v>
      </c>
      <c r="E245" s="43">
        <v>1125</v>
      </c>
      <c r="F245" s="17">
        <v>23.585509999999999</v>
      </c>
    </row>
    <row r="246" spans="1:6" x14ac:dyDescent="0.2">
      <c r="A246" s="27"/>
      <c r="B246" s="24"/>
      <c r="C246" s="16" t="s">
        <v>3</v>
      </c>
      <c r="D246" s="43"/>
      <c r="E246" s="43"/>
      <c r="F246" s="17">
        <v>6.0870699999999998</v>
      </c>
    </row>
    <row r="247" spans="1:6" x14ac:dyDescent="0.2">
      <c r="A247" s="27"/>
      <c r="B247" s="25"/>
      <c r="C247" s="16" t="s">
        <v>4</v>
      </c>
      <c r="D247" s="43"/>
      <c r="E247" s="43"/>
      <c r="F247" s="17">
        <v>197.32389999999998</v>
      </c>
    </row>
    <row r="248" spans="1:6" x14ac:dyDescent="0.2">
      <c r="A248" s="27"/>
      <c r="B248" s="29" t="s">
        <v>291</v>
      </c>
      <c r="C248" s="30"/>
      <c r="D248" s="11"/>
      <c r="E248" s="11"/>
      <c r="F248" s="18">
        <v>226.99647999999999</v>
      </c>
    </row>
    <row r="249" spans="1:6" x14ac:dyDescent="0.2">
      <c r="A249" s="27"/>
      <c r="B249" s="23" t="s">
        <v>67</v>
      </c>
      <c r="C249" s="16" t="s">
        <v>295</v>
      </c>
      <c r="D249" s="43">
        <v>179</v>
      </c>
      <c r="E249" s="43">
        <v>976.75</v>
      </c>
      <c r="F249" s="17">
        <v>20.74436</v>
      </c>
    </row>
    <row r="250" spans="1:6" x14ac:dyDescent="0.2">
      <c r="A250" s="27"/>
      <c r="B250" s="24"/>
      <c r="C250" s="16" t="s">
        <v>3</v>
      </c>
      <c r="D250" s="43"/>
      <c r="E250" s="43"/>
      <c r="F250" s="17">
        <v>5.2173299999999996</v>
      </c>
    </row>
    <row r="251" spans="1:6" x14ac:dyDescent="0.2">
      <c r="A251" s="27"/>
      <c r="B251" s="25"/>
      <c r="C251" s="16" t="s">
        <v>4</v>
      </c>
      <c r="D251" s="43"/>
      <c r="E251" s="43"/>
      <c r="F251" s="17">
        <v>172.61127999999999</v>
      </c>
    </row>
    <row r="252" spans="1:6" x14ac:dyDescent="0.2">
      <c r="A252" s="27"/>
      <c r="B252" s="29" t="s">
        <v>291</v>
      </c>
      <c r="C252" s="30"/>
      <c r="D252" s="11"/>
      <c r="E252" s="11"/>
      <c r="F252" s="18">
        <v>198.57297</v>
      </c>
    </row>
    <row r="253" spans="1:6" x14ac:dyDescent="0.2">
      <c r="A253" s="27"/>
      <c r="B253" s="23" t="s">
        <v>68</v>
      </c>
      <c r="C253" s="16" t="s">
        <v>295</v>
      </c>
      <c r="D253" s="43">
        <v>306</v>
      </c>
      <c r="E253" s="43">
        <v>896.29</v>
      </c>
      <c r="F253" s="17">
        <v>19.31109</v>
      </c>
    </row>
    <row r="254" spans="1:6" x14ac:dyDescent="0.2">
      <c r="A254" s="27"/>
      <c r="B254" s="24"/>
      <c r="C254" s="16" t="s">
        <v>3</v>
      </c>
      <c r="D254" s="43"/>
      <c r="E254" s="43"/>
      <c r="F254" s="17">
        <v>4.8709899999999999</v>
      </c>
    </row>
    <row r="255" spans="1:6" x14ac:dyDescent="0.2">
      <c r="A255" s="27"/>
      <c r="B255" s="25"/>
      <c r="C255" s="16" t="s">
        <v>4</v>
      </c>
      <c r="D255" s="43"/>
      <c r="E255" s="43"/>
      <c r="F255" s="17">
        <v>161.42286999999999</v>
      </c>
    </row>
    <row r="256" spans="1:6" x14ac:dyDescent="0.2">
      <c r="A256" s="27"/>
      <c r="B256" s="29" t="s">
        <v>291</v>
      </c>
      <c r="C256" s="30"/>
      <c r="D256" s="11"/>
      <c r="E256" s="11"/>
      <c r="F256" s="18">
        <v>185.60495</v>
      </c>
    </row>
    <row r="257" spans="1:6" x14ac:dyDescent="0.2">
      <c r="A257" s="27"/>
      <c r="B257" s="23" t="s">
        <v>69</v>
      </c>
      <c r="C257" s="16" t="s">
        <v>295</v>
      </c>
      <c r="D257" s="43">
        <v>411</v>
      </c>
      <c r="E257" s="43">
        <v>804.05</v>
      </c>
      <c r="F257" s="17">
        <v>17.720800000000001</v>
      </c>
    </row>
    <row r="258" spans="1:6" x14ac:dyDescent="0.2">
      <c r="A258" s="27"/>
      <c r="B258" s="24"/>
      <c r="C258" s="16" t="s">
        <v>3</v>
      </c>
      <c r="D258" s="43"/>
      <c r="E258" s="43"/>
      <c r="F258" s="17">
        <v>4.3262999999999998</v>
      </c>
    </row>
    <row r="259" spans="1:6" x14ac:dyDescent="0.2">
      <c r="A259" s="27"/>
      <c r="B259" s="25"/>
      <c r="C259" s="16" t="s">
        <v>4</v>
      </c>
      <c r="D259" s="43"/>
      <c r="E259" s="43"/>
      <c r="F259" s="17">
        <v>145.89733999999999</v>
      </c>
    </row>
    <row r="260" spans="1:6" x14ac:dyDescent="0.2">
      <c r="A260" s="27"/>
      <c r="B260" s="29" t="s">
        <v>291</v>
      </c>
      <c r="C260" s="30"/>
      <c r="D260" s="11"/>
      <c r="E260" s="11"/>
      <c r="F260" s="18">
        <v>167.94444000000001</v>
      </c>
    </row>
    <row r="261" spans="1:6" x14ac:dyDescent="0.2">
      <c r="A261" s="27"/>
      <c r="B261" s="23" t="s">
        <v>70</v>
      </c>
      <c r="C261" s="16" t="s">
        <v>295</v>
      </c>
      <c r="D261" s="43">
        <v>37</v>
      </c>
      <c r="E261" s="43">
        <v>213.69</v>
      </c>
      <c r="F261" s="17">
        <v>4.4486800000000004</v>
      </c>
    </row>
    <row r="262" spans="1:6" x14ac:dyDescent="0.2">
      <c r="A262" s="27"/>
      <c r="B262" s="24"/>
      <c r="C262" s="16" t="s">
        <v>3</v>
      </c>
      <c r="D262" s="43"/>
      <c r="E262" s="43"/>
      <c r="F262" s="17">
        <v>1.1833699999999998</v>
      </c>
    </row>
    <row r="263" spans="1:6" x14ac:dyDescent="0.2">
      <c r="A263" s="27"/>
      <c r="B263" s="25"/>
      <c r="C263" s="16" t="s">
        <v>4</v>
      </c>
      <c r="D263" s="43"/>
      <c r="E263" s="43"/>
      <c r="F263" s="17">
        <v>38.405459999999998</v>
      </c>
    </row>
    <row r="264" spans="1:6" x14ac:dyDescent="0.2">
      <c r="A264" s="27"/>
      <c r="B264" s="29" t="s">
        <v>291</v>
      </c>
      <c r="C264" s="30"/>
      <c r="D264" s="11"/>
      <c r="E264" s="11"/>
      <c r="F264" s="18">
        <v>44.037510000000005</v>
      </c>
    </row>
    <row r="265" spans="1:6" x14ac:dyDescent="0.2">
      <c r="A265" s="27"/>
      <c r="B265" s="23" t="s">
        <v>71</v>
      </c>
      <c r="C265" s="16" t="s">
        <v>295</v>
      </c>
      <c r="D265" s="43">
        <v>162</v>
      </c>
      <c r="E265" s="43">
        <v>506.14</v>
      </c>
      <c r="F265" s="17">
        <v>10.692459999999999</v>
      </c>
    </row>
    <row r="266" spans="1:6" x14ac:dyDescent="0.2">
      <c r="A266" s="27"/>
      <c r="B266" s="24"/>
      <c r="C266" s="16" t="s">
        <v>3</v>
      </c>
      <c r="D266" s="43"/>
      <c r="E266" s="43"/>
      <c r="F266" s="17">
        <v>2.72018</v>
      </c>
    </row>
    <row r="267" spans="1:6" x14ac:dyDescent="0.2">
      <c r="A267" s="27"/>
      <c r="B267" s="25"/>
      <c r="C267" s="16" t="s">
        <v>4</v>
      </c>
      <c r="D267" s="43"/>
      <c r="E267" s="43"/>
      <c r="F267" s="17">
        <v>89.386560000000003</v>
      </c>
    </row>
    <row r="268" spans="1:6" x14ac:dyDescent="0.2">
      <c r="A268" s="27"/>
      <c r="B268" s="29" t="s">
        <v>291</v>
      </c>
      <c r="C268" s="30"/>
      <c r="D268" s="11"/>
      <c r="E268" s="11"/>
      <c r="F268" s="18">
        <v>102.7992</v>
      </c>
    </row>
    <row r="269" spans="1:6" x14ac:dyDescent="0.2">
      <c r="A269" s="27"/>
      <c r="B269" s="23" t="s">
        <v>72</v>
      </c>
      <c r="C269" s="16" t="s">
        <v>295</v>
      </c>
      <c r="D269" s="43">
        <v>16</v>
      </c>
      <c r="E269" s="43">
        <v>37.5</v>
      </c>
      <c r="F269" s="17">
        <v>0.80227999999999999</v>
      </c>
    </row>
    <row r="270" spans="1:6" x14ac:dyDescent="0.2">
      <c r="A270" s="27"/>
      <c r="B270" s="24"/>
      <c r="C270" s="16" t="s">
        <v>3</v>
      </c>
      <c r="D270" s="43"/>
      <c r="E270" s="43"/>
      <c r="F270" s="17">
        <v>0.20515</v>
      </c>
    </row>
    <row r="271" spans="1:6" x14ac:dyDescent="0.2">
      <c r="A271" s="27"/>
      <c r="B271" s="25"/>
      <c r="C271" s="16" t="s">
        <v>4</v>
      </c>
      <c r="D271" s="43"/>
      <c r="E271" s="43"/>
      <c r="F271" s="17">
        <v>6.7920699999999998</v>
      </c>
    </row>
    <row r="272" spans="1:6" x14ac:dyDescent="0.2">
      <c r="A272" s="27"/>
      <c r="B272" s="29" t="s">
        <v>291</v>
      </c>
      <c r="C272" s="30"/>
      <c r="D272" s="11"/>
      <c r="E272" s="11"/>
      <c r="F272" s="18">
        <v>7.7995000000000001</v>
      </c>
    </row>
    <row r="273" spans="1:6" x14ac:dyDescent="0.2">
      <c r="A273" s="28"/>
      <c r="B273" s="29" t="s">
        <v>289</v>
      </c>
      <c r="C273" s="30"/>
      <c r="D273" s="11">
        <f>SUM(D233:D271)</f>
        <v>2453</v>
      </c>
      <c r="E273" s="11">
        <f>SUM(E233:E271)</f>
        <v>8884.18</v>
      </c>
      <c r="F273" s="18">
        <v>1827.5518800000002</v>
      </c>
    </row>
    <row r="274" spans="1:6" x14ac:dyDescent="0.2">
      <c r="A274" s="26" t="s">
        <v>73</v>
      </c>
      <c r="B274" s="23" t="s">
        <v>74</v>
      </c>
      <c r="C274" s="16" t="s">
        <v>295</v>
      </c>
      <c r="D274" s="43">
        <v>105</v>
      </c>
      <c r="E274" s="43">
        <v>250.84</v>
      </c>
      <c r="F274" s="17">
        <v>5.4569700000000001</v>
      </c>
    </row>
    <row r="275" spans="1:6" x14ac:dyDescent="0.2">
      <c r="A275" s="27"/>
      <c r="B275" s="24"/>
      <c r="C275" s="16" t="s">
        <v>3</v>
      </c>
      <c r="D275" s="43"/>
      <c r="E275" s="43"/>
      <c r="F275" s="17">
        <v>1.33012</v>
      </c>
    </row>
    <row r="276" spans="1:6" x14ac:dyDescent="0.2">
      <c r="A276" s="27"/>
      <c r="B276" s="25"/>
      <c r="C276" s="16" t="s">
        <v>4</v>
      </c>
      <c r="D276" s="43"/>
      <c r="E276" s="43"/>
      <c r="F276" s="17">
        <v>45.490629999999996</v>
      </c>
    </row>
    <row r="277" spans="1:6" x14ac:dyDescent="0.2">
      <c r="A277" s="27"/>
      <c r="B277" s="29" t="s">
        <v>291</v>
      </c>
      <c r="C277" s="30"/>
      <c r="D277" s="11"/>
      <c r="E277" s="11"/>
      <c r="F277" s="18">
        <v>52.277720000000002</v>
      </c>
    </row>
    <row r="278" spans="1:6" x14ac:dyDescent="0.2">
      <c r="A278" s="27"/>
      <c r="B278" s="23" t="s">
        <v>75</v>
      </c>
      <c r="C278" s="16" t="s">
        <v>295</v>
      </c>
      <c r="D278" s="43">
        <v>108</v>
      </c>
      <c r="E278" s="43">
        <v>279.89999999999998</v>
      </c>
      <c r="F278" s="17">
        <v>6.1008999999999993</v>
      </c>
    </row>
    <row r="279" spans="1:6" x14ac:dyDescent="0.2">
      <c r="A279" s="27"/>
      <c r="B279" s="24"/>
      <c r="C279" s="16" t="s">
        <v>3</v>
      </c>
      <c r="D279" s="43"/>
      <c r="E279" s="43"/>
      <c r="F279" s="17">
        <v>1.47438</v>
      </c>
    </row>
    <row r="280" spans="1:6" x14ac:dyDescent="0.2">
      <c r="A280" s="27"/>
      <c r="B280" s="25"/>
      <c r="C280" s="16" t="s">
        <v>4</v>
      </c>
      <c r="D280" s="43"/>
      <c r="E280" s="43"/>
      <c r="F280" s="17">
        <v>50.481230000000004</v>
      </c>
    </row>
    <row r="281" spans="1:6" x14ac:dyDescent="0.2">
      <c r="A281" s="27"/>
      <c r="B281" s="29" t="s">
        <v>291</v>
      </c>
      <c r="C281" s="30"/>
      <c r="D281" s="11"/>
      <c r="E281" s="11"/>
      <c r="F281" s="18">
        <v>58.056510000000003</v>
      </c>
    </row>
    <row r="282" spans="1:6" x14ac:dyDescent="0.2">
      <c r="A282" s="27"/>
      <c r="B282" s="23" t="s">
        <v>76</v>
      </c>
      <c r="C282" s="16" t="s">
        <v>295</v>
      </c>
      <c r="D282" s="43">
        <v>276</v>
      </c>
      <c r="E282" s="43">
        <v>1490.56</v>
      </c>
      <c r="F282" s="17">
        <v>31.741499999999998</v>
      </c>
    </row>
    <row r="283" spans="1:6" x14ac:dyDescent="0.2">
      <c r="A283" s="27"/>
      <c r="B283" s="24"/>
      <c r="C283" s="16" t="s">
        <v>3</v>
      </c>
      <c r="D283" s="43"/>
      <c r="E283" s="43"/>
      <c r="F283" s="17">
        <v>8.2235700000000005</v>
      </c>
    </row>
    <row r="284" spans="1:6" x14ac:dyDescent="0.2">
      <c r="A284" s="27"/>
      <c r="B284" s="25"/>
      <c r="C284" s="16" t="s">
        <v>4</v>
      </c>
      <c r="D284" s="43"/>
      <c r="E284" s="43"/>
      <c r="F284" s="17">
        <v>269.31938000000002</v>
      </c>
    </row>
    <row r="285" spans="1:6" x14ac:dyDescent="0.2">
      <c r="A285" s="27"/>
      <c r="B285" s="29" t="s">
        <v>291</v>
      </c>
      <c r="C285" s="30"/>
      <c r="D285" s="11"/>
      <c r="E285" s="11"/>
      <c r="F285" s="18">
        <v>309.28444999999999</v>
      </c>
    </row>
    <row r="286" spans="1:6" x14ac:dyDescent="0.2">
      <c r="A286" s="27"/>
      <c r="B286" s="23" t="s">
        <v>77</v>
      </c>
      <c r="C286" s="16" t="s">
        <v>295</v>
      </c>
      <c r="D286" s="43">
        <v>17</v>
      </c>
      <c r="E286" s="43">
        <v>164.09</v>
      </c>
      <c r="F286" s="17">
        <v>3.47675</v>
      </c>
    </row>
    <row r="287" spans="1:6" x14ac:dyDescent="0.2">
      <c r="A287" s="27"/>
      <c r="B287" s="24"/>
      <c r="C287" s="16" t="s">
        <v>3</v>
      </c>
      <c r="D287" s="43"/>
      <c r="E287" s="43"/>
      <c r="F287" s="17">
        <v>0.89888999999999997</v>
      </c>
    </row>
    <row r="288" spans="1:6" x14ac:dyDescent="0.2">
      <c r="A288" s="27"/>
      <c r="B288" s="25"/>
      <c r="C288" s="16" t="s">
        <v>4</v>
      </c>
      <c r="D288" s="43"/>
      <c r="E288" s="43"/>
      <c r="F288" s="17">
        <v>29.472900000000003</v>
      </c>
    </row>
    <row r="289" spans="1:6" x14ac:dyDescent="0.2">
      <c r="A289" s="27"/>
      <c r="B289" s="29" t="s">
        <v>291</v>
      </c>
      <c r="C289" s="30"/>
      <c r="D289" s="11"/>
      <c r="E289" s="11"/>
      <c r="F289" s="18">
        <v>33.84854</v>
      </c>
    </row>
    <row r="290" spans="1:6" x14ac:dyDescent="0.2">
      <c r="A290" s="27"/>
      <c r="B290" s="23" t="s">
        <v>78</v>
      </c>
      <c r="C290" s="16" t="s">
        <v>295</v>
      </c>
      <c r="D290" s="43">
        <v>291</v>
      </c>
      <c r="E290" s="43">
        <v>665.09</v>
      </c>
      <c r="F290" s="17">
        <v>14.605079999999999</v>
      </c>
    </row>
    <row r="291" spans="1:6" x14ac:dyDescent="0.2">
      <c r="A291" s="27"/>
      <c r="B291" s="24"/>
      <c r="C291" s="16" t="s">
        <v>3</v>
      </c>
      <c r="D291" s="43"/>
      <c r="E291" s="43"/>
      <c r="F291" s="17">
        <v>3.5752600000000001</v>
      </c>
    </row>
    <row r="292" spans="1:6" x14ac:dyDescent="0.2">
      <c r="A292" s="27"/>
      <c r="B292" s="25"/>
      <c r="C292" s="16" t="s">
        <v>4</v>
      </c>
      <c r="D292" s="43"/>
      <c r="E292" s="43"/>
      <c r="F292" s="17">
        <v>120.81874999999999</v>
      </c>
    </row>
    <row r="293" spans="1:6" x14ac:dyDescent="0.2">
      <c r="A293" s="27"/>
      <c r="B293" s="29" t="s">
        <v>291</v>
      </c>
      <c r="C293" s="30"/>
      <c r="D293" s="11"/>
      <c r="E293" s="11"/>
      <c r="F293" s="18">
        <v>138.99909</v>
      </c>
    </row>
    <row r="294" spans="1:6" x14ac:dyDescent="0.2">
      <c r="A294" s="27"/>
      <c r="B294" s="23" t="s">
        <v>79</v>
      </c>
      <c r="C294" s="16" t="s">
        <v>295</v>
      </c>
      <c r="D294" s="43">
        <v>484</v>
      </c>
      <c r="E294" s="43">
        <v>1310.79</v>
      </c>
      <c r="F294" s="17">
        <v>28.938790000000001</v>
      </c>
    </row>
    <row r="295" spans="1:6" x14ac:dyDescent="0.2">
      <c r="A295" s="27"/>
      <c r="B295" s="24"/>
      <c r="C295" s="16" t="s">
        <v>3</v>
      </c>
      <c r="D295" s="43"/>
      <c r="E295" s="43"/>
      <c r="F295" s="17">
        <v>7.1101599999999996</v>
      </c>
    </row>
    <row r="296" spans="1:6" x14ac:dyDescent="0.2">
      <c r="A296" s="27"/>
      <c r="B296" s="25"/>
      <c r="C296" s="16" t="s">
        <v>4</v>
      </c>
      <c r="D296" s="43"/>
      <c r="E296" s="43"/>
      <c r="F296" s="17">
        <v>238.08885000000001</v>
      </c>
    </row>
    <row r="297" spans="1:6" x14ac:dyDescent="0.2">
      <c r="A297" s="27"/>
      <c r="B297" s="29" t="s">
        <v>291</v>
      </c>
      <c r="C297" s="30"/>
      <c r="D297" s="11"/>
      <c r="E297" s="11"/>
      <c r="F297" s="18">
        <v>274.13779999999997</v>
      </c>
    </row>
    <row r="298" spans="1:6" x14ac:dyDescent="0.2">
      <c r="A298" s="27"/>
      <c r="B298" s="23" t="s">
        <v>80</v>
      </c>
      <c r="C298" s="16" t="s">
        <v>295</v>
      </c>
      <c r="D298" s="43">
        <v>58</v>
      </c>
      <c r="E298" s="43">
        <v>206.8</v>
      </c>
      <c r="F298" s="17">
        <v>4.47593</v>
      </c>
    </row>
    <row r="299" spans="1:6" x14ac:dyDescent="0.2">
      <c r="A299" s="27"/>
      <c r="B299" s="24"/>
      <c r="C299" s="16" t="s">
        <v>3</v>
      </c>
      <c r="D299" s="43"/>
      <c r="E299" s="43"/>
      <c r="F299" s="17">
        <v>1.1290199999999999</v>
      </c>
    </row>
    <row r="300" spans="1:6" x14ac:dyDescent="0.2">
      <c r="A300" s="27"/>
      <c r="B300" s="25"/>
      <c r="C300" s="16" t="s">
        <v>4</v>
      </c>
      <c r="D300" s="43"/>
      <c r="E300" s="43"/>
      <c r="F300" s="17">
        <v>37.490370000000006</v>
      </c>
    </row>
    <row r="301" spans="1:6" x14ac:dyDescent="0.2">
      <c r="A301" s="27"/>
      <c r="B301" s="29" t="s">
        <v>291</v>
      </c>
      <c r="C301" s="30"/>
      <c r="D301" s="11"/>
      <c r="E301" s="11"/>
      <c r="F301" s="18">
        <v>43.095320000000008</v>
      </c>
    </row>
    <row r="302" spans="1:6" x14ac:dyDescent="0.2">
      <c r="A302" s="27"/>
      <c r="B302" s="23" t="s">
        <v>81</v>
      </c>
      <c r="C302" s="16" t="s">
        <v>295</v>
      </c>
      <c r="D302" s="43">
        <v>15</v>
      </c>
      <c r="E302" s="43">
        <v>44.29</v>
      </c>
      <c r="F302" s="17">
        <v>0.98159000000000007</v>
      </c>
    </row>
    <row r="303" spans="1:6" x14ac:dyDescent="0.2">
      <c r="A303" s="27"/>
      <c r="B303" s="24"/>
      <c r="C303" s="16" t="s">
        <v>3</v>
      </c>
      <c r="D303" s="43"/>
      <c r="E303" s="43"/>
      <c r="F303" s="17">
        <v>0.23927999999999999</v>
      </c>
    </row>
    <row r="304" spans="1:6" x14ac:dyDescent="0.2">
      <c r="A304" s="27"/>
      <c r="B304" s="25"/>
      <c r="C304" s="16" t="s">
        <v>4</v>
      </c>
      <c r="D304" s="43"/>
      <c r="E304" s="43"/>
      <c r="F304" s="17">
        <v>8.0529600000000006</v>
      </c>
    </row>
    <row r="305" spans="1:6" x14ac:dyDescent="0.2">
      <c r="A305" s="27"/>
      <c r="B305" s="29" t="s">
        <v>291</v>
      </c>
      <c r="C305" s="30"/>
      <c r="D305" s="11"/>
      <c r="E305" s="11"/>
      <c r="F305" s="18">
        <v>9.2738300000000002</v>
      </c>
    </row>
    <row r="306" spans="1:6" x14ac:dyDescent="0.2">
      <c r="A306" s="27"/>
      <c r="B306" s="23" t="s">
        <v>82</v>
      </c>
      <c r="C306" s="16" t="s">
        <v>295</v>
      </c>
      <c r="D306" s="43">
        <v>112</v>
      </c>
      <c r="E306" s="43">
        <v>213.78</v>
      </c>
      <c r="F306" s="17">
        <v>4.7526400000000004</v>
      </c>
    </row>
    <row r="307" spans="1:6" x14ac:dyDescent="0.2">
      <c r="A307" s="27"/>
      <c r="B307" s="24"/>
      <c r="C307" s="16" t="s">
        <v>3</v>
      </c>
      <c r="D307" s="43"/>
      <c r="E307" s="43"/>
      <c r="F307" s="17">
        <v>1.14988</v>
      </c>
    </row>
    <row r="308" spans="1:6" x14ac:dyDescent="0.2">
      <c r="A308" s="27"/>
      <c r="B308" s="25"/>
      <c r="C308" s="16" t="s">
        <v>4</v>
      </c>
      <c r="D308" s="43"/>
      <c r="E308" s="43"/>
      <c r="F308" s="17">
        <v>38.925089999999997</v>
      </c>
    </row>
    <row r="309" spans="1:6" x14ac:dyDescent="0.2">
      <c r="A309" s="27"/>
      <c r="B309" s="29" t="s">
        <v>291</v>
      </c>
      <c r="C309" s="30"/>
      <c r="D309" s="11"/>
      <c r="E309" s="11"/>
      <c r="F309" s="18">
        <v>44.82761</v>
      </c>
    </row>
    <row r="310" spans="1:6" x14ac:dyDescent="0.2">
      <c r="A310" s="27"/>
      <c r="B310" s="23" t="s">
        <v>83</v>
      </c>
      <c r="C310" s="16" t="s">
        <v>295</v>
      </c>
      <c r="D310" s="43">
        <v>187</v>
      </c>
      <c r="E310" s="43">
        <v>662.7</v>
      </c>
      <c r="F310" s="17">
        <v>14.31461</v>
      </c>
    </row>
    <row r="311" spans="1:6" x14ac:dyDescent="0.2">
      <c r="A311" s="27"/>
      <c r="B311" s="24"/>
      <c r="C311" s="16" t="s">
        <v>3</v>
      </c>
      <c r="D311" s="43"/>
      <c r="E311" s="43"/>
      <c r="F311" s="17">
        <v>3.6156299999999999</v>
      </c>
    </row>
    <row r="312" spans="1:6" x14ac:dyDescent="0.2">
      <c r="A312" s="27"/>
      <c r="B312" s="25"/>
      <c r="C312" s="16" t="s">
        <v>4</v>
      </c>
      <c r="D312" s="43"/>
      <c r="E312" s="43"/>
      <c r="F312" s="17">
        <v>119.61636999999999</v>
      </c>
    </row>
    <row r="313" spans="1:6" x14ac:dyDescent="0.2">
      <c r="A313" s="27"/>
      <c r="B313" s="29" t="s">
        <v>291</v>
      </c>
      <c r="C313" s="30"/>
      <c r="D313" s="11"/>
      <c r="E313" s="11"/>
      <c r="F313" s="18">
        <v>137.54660999999999</v>
      </c>
    </row>
    <row r="314" spans="1:6" x14ac:dyDescent="0.2">
      <c r="A314" s="27"/>
      <c r="B314" s="23" t="s">
        <v>84</v>
      </c>
      <c r="C314" s="16" t="s">
        <v>295</v>
      </c>
      <c r="D314" s="43">
        <v>42</v>
      </c>
      <c r="E314" s="43">
        <v>107.59</v>
      </c>
      <c r="F314" s="17">
        <v>2.3889399999999998</v>
      </c>
    </row>
    <row r="315" spans="1:6" x14ac:dyDescent="0.2">
      <c r="A315" s="27"/>
      <c r="B315" s="24"/>
      <c r="C315" s="16" t="s">
        <v>3</v>
      </c>
      <c r="D315" s="43"/>
      <c r="E315" s="43"/>
      <c r="F315" s="17">
        <v>0.58501999999999998</v>
      </c>
    </row>
    <row r="316" spans="1:6" x14ac:dyDescent="0.2">
      <c r="A316" s="27"/>
      <c r="B316" s="25"/>
      <c r="C316" s="16" t="s">
        <v>4</v>
      </c>
      <c r="D316" s="43"/>
      <c r="E316" s="43"/>
      <c r="F316" s="17">
        <v>19.56176</v>
      </c>
    </row>
    <row r="317" spans="1:6" x14ac:dyDescent="0.2">
      <c r="A317" s="27"/>
      <c r="B317" s="29" t="s">
        <v>291</v>
      </c>
      <c r="C317" s="30"/>
      <c r="D317" s="11"/>
      <c r="E317" s="11"/>
      <c r="F317" s="18">
        <v>22.535719999999998</v>
      </c>
    </row>
    <row r="318" spans="1:6" x14ac:dyDescent="0.2">
      <c r="A318" s="27"/>
      <c r="B318" s="23" t="s">
        <v>85</v>
      </c>
      <c r="C318" s="16" t="s">
        <v>295</v>
      </c>
      <c r="D318" s="43">
        <v>9</v>
      </c>
      <c r="E318" s="43">
        <v>17.600000000000001</v>
      </c>
      <c r="F318" s="17">
        <v>0.39180000000000004</v>
      </c>
    </row>
    <row r="319" spans="1:6" x14ac:dyDescent="0.2">
      <c r="A319" s="27"/>
      <c r="B319" s="24"/>
      <c r="C319" s="16" t="s">
        <v>3</v>
      </c>
      <c r="D319" s="43"/>
      <c r="E319" s="43"/>
      <c r="F319" s="17">
        <v>9.6759999999999999E-2</v>
      </c>
    </row>
    <row r="320" spans="1:6" x14ac:dyDescent="0.2">
      <c r="A320" s="27"/>
      <c r="B320" s="25"/>
      <c r="C320" s="16" t="s">
        <v>4</v>
      </c>
      <c r="D320" s="43"/>
      <c r="E320" s="43"/>
      <c r="F320" s="17">
        <v>3.2081300000000001</v>
      </c>
    </row>
    <row r="321" spans="1:6" x14ac:dyDescent="0.2">
      <c r="A321" s="27"/>
      <c r="B321" s="29" t="s">
        <v>291</v>
      </c>
      <c r="C321" s="30"/>
      <c r="D321" s="11"/>
      <c r="E321" s="11"/>
      <c r="F321" s="18">
        <v>3.6966900000000003</v>
      </c>
    </row>
    <row r="322" spans="1:6" x14ac:dyDescent="0.2">
      <c r="A322" s="27"/>
      <c r="B322" s="23" t="s">
        <v>86</v>
      </c>
      <c r="C322" s="16" t="s">
        <v>295</v>
      </c>
      <c r="D322" s="43">
        <v>51</v>
      </c>
      <c r="E322" s="43">
        <v>75.180000000000007</v>
      </c>
      <c r="F322" s="17">
        <v>1.667</v>
      </c>
    </row>
    <row r="323" spans="1:6" x14ac:dyDescent="0.2">
      <c r="A323" s="27"/>
      <c r="B323" s="24"/>
      <c r="C323" s="16" t="s">
        <v>3</v>
      </c>
      <c r="D323" s="43"/>
      <c r="E323" s="43"/>
      <c r="F323" s="17">
        <v>0.38114999999999999</v>
      </c>
    </row>
    <row r="324" spans="1:6" x14ac:dyDescent="0.2">
      <c r="A324" s="27"/>
      <c r="B324" s="25"/>
      <c r="C324" s="16" t="s">
        <v>4</v>
      </c>
      <c r="D324" s="43"/>
      <c r="E324" s="43"/>
      <c r="F324" s="17">
        <v>13.65142</v>
      </c>
    </row>
    <row r="325" spans="1:6" x14ac:dyDescent="0.2">
      <c r="A325" s="27"/>
      <c r="B325" s="29" t="s">
        <v>291</v>
      </c>
      <c r="C325" s="30"/>
      <c r="D325" s="11"/>
      <c r="E325" s="11"/>
      <c r="F325" s="18">
        <v>15.69957</v>
      </c>
    </row>
    <row r="326" spans="1:6" x14ac:dyDescent="0.2">
      <c r="A326" s="27"/>
      <c r="B326" s="23" t="s">
        <v>87</v>
      </c>
      <c r="C326" s="16" t="s">
        <v>295</v>
      </c>
      <c r="D326" s="43">
        <v>63</v>
      </c>
      <c r="E326" s="43">
        <v>179.6</v>
      </c>
      <c r="F326" s="17">
        <v>3.9378299999999999</v>
      </c>
    </row>
    <row r="327" spans="1:6" x14ac:dyDescent="0.2">
      <c r="A327" s="27"/>
      <c r="B327" s="24"/>
      <c r="C327" s="16" t="s">
        <v>3</v>
      </c>
      <c r="D327" s="43"/>
      <c r="E327" s="43"/>
      <c r="F327" s="17">
        <v>0.96701000000000004</v>
      </c>
    </row>
    <row r="328" spans="1:6" x14ac:dyDescent="0.2">
      <c r="A328" s="27"/>
      <c r="B328" s="25"/>
      <c r="C328" s="16" t="s">
        <v>4</v>
      </c>
      <c r="D328" s="43"/>
      <c r="E328" s="43"/>
      <c r="F328" s="17">
        <v>32.625770000000003</v>
      </c>
    </row>
    <row r="329" spans="1:6" x14ac:dyDescent="0.2">
      <c r="A329" s="27"/>
      <c r="B329" s="29" t="s">
        <v>291</v>
      </c>
      <c r="C329" s="30"/>
      <c r="D329" s="11"/>
      <c r="E329" s="11"/>
      <c r="F329" s="18">
        <v>37.530610000000003</v>
      </c>
    </row>
    <row r="330" spans="1:6" x14ac:dyDescent="0.2">
      <c r="A330" s="27"/>
      <c r="B330" s="23" t="s">
        <v>88</v>
      </c>
      <c r="C330" s="16" t="s">
        <v>295</v>
      </c>
      <c r="D330" s="43">
        <v>236</v>
      </c>
      <c r="E330" s="43">
        <v>1285.67</v>
      </c>
      <c r="F330" s="17">
        <v>27.515340000000002</v>
      </c>
    </row>
    <row r="331" spans="1:6" x14ac:dyDescent="0.2">
      <c r="A331" s="27"/>
      <c r="B331" s="24"/>
      <c r="C331" s="16" t="s">
        <v>3</v>
      </c>
      <c r="D331" s="43"/>
      <c r="E331" s="43"/>
      <c r="F331" s="17">
        <v>7.0982099999999999</v>
      </c>
    </row>
    <row r="332" spans="1:6" x14ac:dyDescent="0.2">
      <c r="A332" s="27"/>
      <c r="B332" s="25"/>
      <c r="C332" s="16" t="s">
        <v>4</v>
      </c>
      <c r="D332" s="43"/>
      <c r="E332" s="43"/>
      <c r="F332" s="17">
        <v>231.82192999999998</v>
      </c>
    </row>
    <row r="333" spans="1:6" x14ac:dyDescent="0.2">
      <c r="A333" s="27"/>
      <c r="B333" s="29" t="s">
        <v>291</v>
      </c>
      <c r="C333" s="30"/>
      <c r="D333" s="11"/>
      <c r="E333" s="11"/>
      <c r="F333" s="18">
        <v>266.43547999999998</v>
      </c>
    </row>
    <row r="334" spans="1:6" x14ac:dyDescent="0.2">
      <c r="A334" s="28"/>
      <c r="B334" s="29" t="s">
        <v>289</v>
      </c>
      <c r="C334" s="30"/>
      <c r="D334" s="11">
        <f>SUM(D274:D332)</f>
        <v>2054</v>
      </c>
      <c r="E334" s="11">
        <f>SUM(E274:E332)</f>
        <v>6954.4800000000014</v>
      </c>
      <c r="F334" s="18">
        <v>1447.2455499999999</v>
      </c>
    </row>
    <row r="335" spans="1:6" x14ac:dyDescent="0.2">
      <c r="A335" s="31" t="s">
        <v>290</v>
      </c>
      <c r="B335" s="31"/>
      <c r="C335" s="32"/>
      <c r="D335" s="12">
        <f>D334+D273+D232+D207+D190+D129+D104+D71</f>
        <v>10498</v>
      </c>
      <c r="E335" s="12">
        <f>E334+E273+E232+E207+E190+E129+E104+E71</f>
        <v>46045.84</v>
      </c>
      <c r="F335" s="19">
        <v>9517.2523399999973</v>
      </c>
    </row>
    <row r="338" spans="1:6" x14ac:dyDescent="0.2">
      <c r="D338" s="5"/>
      <c r="E338" s="5"/>
      <c r="F338" s="5"/>
    </row>
    <row r="339" spans="1:6" x14ac:dyDescent="0.2">
      <c r="A339" s="20" t="s">
        <v>293</v>
      </c>
    </row>
    <row r="340" spans="1:6" x14ac:dyDescent="0.2">
      <c r="A340" s="21"/>
    </row>
    <row r="341" spans="1:6" x14ac:dyDescent="0.2">
      <c r="A341" s="22" t="s">
        <v>294</v>
      </c>
    </row>
  </sheetData>
  <mergeCells count="337">
    <mergeCell ref="D15:D17"/>
    <mergeCell ref="D19:D21"/>
    <mergeCell ref="D23:D25"/>
    <mergeCell ref="D27:D29"/>
    <mergeCell ref="D31:D33"/>
    <mergeCell ref="D35:D37"/>
    <mergeCell ref="D63:D65"/>
    <mergeCell ref="D67:D69"/>
    <mergeCell ref="D72:D74"/>
    <mergeCell ref="D76:D78"/>
    <mergeCell ref="D80:D82"/>
    <mergeCell ref="D84:D86"/>
    <mergeCell ref="D39:D41"/>
    <mergeCell ref="D43:D45"/>
    <mergeCell ref="D47:D49"/>
    <mergeCell ref="D51:D53"/>
    <mergeCell ref="D55:D57"/>
    <mergeCell ref="D59:D61"/>
    <mergeCell ref="D113:D115"/>
    <mergeCell ref="D117:D119"/>
    <mergeCell ref="D121:D123"/>
    <mergeCell ref="D125:D127"/>
    <mergeCell ref="D130:D132"/>
    <mergeCell ref="D134:D136"/>
    <mergeCell ref="D88:D90"/>
    <mergeCell ref="D92:D94"/>
    <mergeCell ref="D96:D98"/>
    <mergeCell ref="D100:D102"/>
    <mergeCell ref="D105:D107"/>
    <mergeCell ref="D109:D111"/>
    <mergeCell ref="D162:D164"/>
    <mergeCell ref="D166:D168"/>
    <mergeCell ref="D170:D172"/>
    <mergeCell ref="D174:D176"/>
    <mergeCell ref="D178:D180"/>
    <mergeCell ref="D182:D184"/>
    <mergeCell ref="D138:D140"/>
    <mergeCell ref="D142:D144"/>
    <mergeCell ref="D146:D148"/>
    <mergeCell ref="D150:D152"/>
    <mergeCell ref="D154:D156"/>
    <mergeCell ref="D158:D160"/>
    <mergeCell ref="D224:D226"/>
    <mergeCell ref="D228:D230"/>
    <mergeCell ref="D233:D235"/>
    <mergeCell ref="D186:D188"/>
    <mergeCell ref="D191:D193"/>
    <mergeCell ref="D195:D197"/>
    <mergeCell ref="D199:D201"/>
    <mergeCell ref="D203:D205"/>
    <mergeCell ref="D208:D210"/>
    <mergeCell ref="D322:D324"/>
    <mergeCell ref="D326:D328"/>
    <mergeCell ref="D330:D332"/>
    <mergeCell ref="D286:D288"/>
    <mergeCell ref="D290:D292"/>
    <mergeCell ref="D294:D296"/>
    <mergeCell ref="D298:D300"/>
    <mergeCell ref="D302:D304"/>
    <mergeCell ref="D306:D308"/>
    <mergeCell ref="E15:E17"/>
    <mergeCell ref="E19:E21"/>
    <mergeCell ref="E23:E25"/>
    <mergeCell ref="E27:E29"/>
    <mergeCell ref="E31:E33"/>
    <mergeCell ref="E35:E37"/>
    <mergeCell ref="D310:D312"/>
    <mergeCell ref="D314:D316"/>
    <mergeCell ref="D318:D320"/>
    <mergeCell ref="D261:D263"/>
    <mergeCell ref="D265:D267"/>
    <mergeCell ref="D269:D271"/>
    <mergeCell ref="D274:D276"/>
    <mergeCell ref="D278:D280"/>
    <mergeCell ref="D282:D284"/>
    <mergeCell ref="D237:D239"/>
    <mergeCell ref="D241:D243"/>
    <mergeCell ref="D245:D247"/>
    <mergeCell ref="D249:D251"/>
    <mergeCell ref="D253:D255"/>
    <mergeCell ref="D257:D259"/>
    <mergeCell ref="D212:D214"/>
    <mergeCell ref="D216:D218"/>
    <mergeCell ref="D220:D222"/>
    <mergeCell ref="E67:E69"/>
    <mergeCell ref="E72:E74"/>
    <mergeCell ref="E76:E78"/>
    <mergeCell ref="E80:E82"/>
    <mergeCell ref="E84:E86"/>
    <mergeCell ref="E39:E41"/>
    <mergeCell ref="E43:E45"/>
    <mergeCell ref="E47:E49"/>
    <mergeCell ref="E51:E53"/>
    <mergeCell ref="E55:E57"/>
    <mergeCell ref="E59:E61"/>
    <mergeCell ref="E113:E115"/>
    <mergeCell ref="E117:E119"/>
    <mergeCell ref="E121:E123"/>
    <mergeCell ref="E125:E127"/>
    <mergeCell ref="E130:E132"/>
    <mergeCell ref="E134:E136"/>
    <mergeCell ref="E88:E90"/>
    <mergeCell ref="E92:E94"/>
    <mergeCell ref="E96:E98"/>
    <mergeCell ref="E100:E102"/>
    <mergeCell ref="E105:E107"/>
    <mergeCell ref="E109:E111"/>
    <mergeCell ref="E162:E164"/>
    <mergeCell ref="E166:E168"/>
    <mergeCell ref="E170:E172"/>
    <mergeCell ref="E174:E176"/>
    <mergeCell ref="E178:E180"/>
    <mergeCell ref="E182:E184"/>
    <mergeCell ref="E138:E140"/>
    <mergeCell ref="E142:E144"/>
    <mergeCell ref="E146:E148"/>
    <mergeCell ref="E150:E152"/>
    <mergeCell ref="E154:E156"/>
    <mergeCell ref="E158:E160"/>
    <mergeCell ref="E212:E214"/>
    <mergeCell ref="E216:E218"/>
    <mergeCell ref="E220:E222"/>
    <mergeCell ref="E224:E226"/>
    <mergeCell ref="E228:E230"/>
    <mergeCell ref="E233:E235"/>
    <mergeCell ref="E186:E188"/>
    <mergeCell ref="E191:E193"/>
    <mergeCell ref="E195:E197"/>
    <mergeCell ref="E199:E201"/>
    <mergeCell ref="E203:E205"/>
    <mergeCell ref="E208:E210"/>
    <mergeCell ref="E261:E263"/>
    <mergeCell ref="E265:E267"/>
    <mergeCell ref="E269:E271"/>
    <mergeCell ref="E274:E276"/>
    <mergeCell ref="E278:E280"/>
    <mergeCell ref="E282:E284"/>
    <mergeCell ref="E237:E239"/>
    <mergeCell ref="E241:E243"/>
    <mergeCell ref="E245:E247"/>
    <mergeCell ref="E249:E251"/>
    <mergeCell ref="E253:E255"/>
    <mergeCell ref="E257:E259"/>
    <mergeCell ref="E310:E312"/>
    <mergeCell ref="E314:E316"/>
    <mergeCell ref="E318:E320"/>
    <mergeCell ref="E322:E324"/>
    <mergeCell ref="E326:E328"/>
    <mergeCell ref="E330:E332"/>
    <mergeCell ref="E286:E288"/>
    <mergeCell ref="E290:E292"/>
    <mergeCell ref="E294:E296"/>
    <mergeCell ref="E298:E300"/>
    <mergeCell ref="E302:E304"/>
    <mergeCell ref="E306:E308"/>
    <mergeCell ref="A7:D7"/>
    <mergeCell ref="B9:D9"/>
    <mergeCell ref="B10:D10"/>
    <mergeCell ref="A12:A14"/>
    <mergeCell ref="B12:C14"/>
    <mergeCell ref="D12:D14"/>
    <mergeCell ref="E12:E14"/>
    <mergeCell ref="F12:F14"/>
    <mergeCell ref="A15:A71"/>
    <mergeCell ref="B18:C18"/>
    <mergeCell ref="B22:C22"/>
    <mergeCell ref="B26:C26"/>
    <mergeCell ref="B30:C30"/>
    <mergeCell ref="B34:C34"/>
    <mergeCell ref="B38:C38"/>
    <mergeCell ref="B42:C42"/>
    <mergeCell ref="B46:C46"/>
    <mergeCell ref="B50:C50"/>
    <mergeCell ref="B54:C54"/>
    <mergeCell ref="B58:C58"/>
    <mergeCell ref="B62:C62"/>
    <mergeCell ref="B66:C66"/>
    <mergeCell ref="B70:C70"/>
    <mergeCell ref="E63:E65"/>
    <mergeCell ref="B141:C141"/>
    <mergeCell ref="B145:C145"/>
    <mergeCell ref="B142:B144"/>
    <mergeCell ref="B75:C75"/>
    <mergeCell ref="B79:C79"/>
    <mergeCell ref="B83:C83"/>
    <mergeCell ref="B87:C87"/>
    <mergeCell ref="B91:C91"/>
    <mergeCell ref="B95:C95"/>
    <mergeCell ref="B103:C103"/>
    <mergeCell ref="B99:C99"/>
    <mergeCell ref="B108:C108"/>
    <mergeCell ref="B92:B94"/>
    <mergeCell ref="B96:B98"/>
    <mergeCell ref="B100:B102"/>
    <mergeCell ref="B104:C104"/>
    <mergeCell ref="B105:B107"/>
    <mergeCell ref="B109:B111"/>
    <mergeCell ref="B113:B115"/>
    <mergeCell ref="B117:B119"/>
    <mergeCell ref="B121:B123"/>
    <mergeCell ref="B125:B127"/>
    <mergeCell ref="B129:C129"/>
    <mergeCell ref="B130:B132"/>
    <mergeCell ref="B216:B218"/>
    <mergeCell ref="B149:C149"/>
    <mergeCell ref="B153:C153"/>
    <mergeCell ref="B157:C157"/>
    <mergeCell ref="B161:C161"/>
    <mergeCell ref="B165:C165"/>
    <mergeCell ref="B169:C169"/>
    <mergeCell ref="B173:C173"/>
    <mergeCell ref="B177:C177"/>
    <mergeCell ref="B181:C181"/>
    <mergeCell ref="B182:B184"/>
    <mergeCell ref="B186:B188"/>
    <mergeCell ref="B190:C190"/>
    <mergeCell ref="B191:B193"/>
    <mergeCell ref="B195:B197"/>
    <mergeCell ref="B199:B201"/>
    <mergeCell ref="B203:B205"/>
    <mergeCell ref="B207:C207"/>
    <mergeCell ref="B208:B210"/>
    <mergeCell ref="B185:C185"/>
    <mergeCell ref="B189:C189"/>
    <mergeCell ref="B194:C194"/>
    <mergeCell ref="B289:C289"/>
    <mergeCell ref="B293:C293"/>
    <mergeCell ref="B290:B292"/>
    <mergeCell ref="B223:C223"/>
    <mergeCell ref="B227:C227"/>
    <mergeCell ref="B231:C231"/>
    <mergeCell ref="B236:C236"/>
    <mergeCell ref="B240:C240"/>
    <mergeCell ref="B244:C244"/>
    <mergeCell ref="B248:C248"/>
    <mergeCell ref="B252:C252"/>
    <mergeCell ref="B256:C256"/>
    <mergeCell ref="B253:B255"/>
    <mergeCell ref="B297:C297"/>
    <mergeCell ref="B301:C301"/>
    <mergeCell ref="B305:C305"/>
    <mergeCell ref="B309:C309"/>
    <mergeCell ref="B313:C313"/>
    <mergeCell ref="B317:C317"/>
    <mergeCell ref="B321:C321"/>
    <mergeCell ref="B325:C325"/>
    <mergeCell ref="B329:C329"/>
    <mergeCell ref="B333:C333"/>
    <mergeCell ref="B334:C334"/>
    <mergeCell ref="A335:C335"/>
    <mergeCell ref="A274:A334"/>
    <mergeCell ref="B15:B17"/>
    <mergeCell ref="B19:B21"/>
    <mergeCell ref="B23:B25"/>
    <mergeCell ref="B27:B29"/>
    <mergeCell ref="B31:B33"/>
    <mergeCell ref="B35:B37"/>
    <mergeCell ref="B39:B41"/>
    <mergeCell ref="B43:B45"/>
    <mergeCell ref="B47:B49"/>
    <mergeCell ref="B51:B53"/>
    <mergeCell ref="B55:B57"/>
    <mergeCell ref="B59:B61"/>
    <mergeCell ref="B63:B65"/>
    <mergeCell ref="B67:B69"/>
    <mergeCell ref="B71:C71"/>
    <mergeCell ref="B72:B74"/>
    <mergeCell ref="B76:B78"/>
    <mergeCell ref="B80:B82"/>
    <mergeCell ref="B84:B86"/>
    <mergeCell ref="B88:B90"/>
    <mergeCell ref="B134:B136"/>
    <mergeCell ref="B138:B140"/>
    <mergeCell ref="B112:C112"/>
    <mergeCell ref="B116:C116"/>
    <mergeCell ref="B120:C120"/>
    <mergeCell ref="B124:C124"/>
    <mergeCell ref="B128:C128"/>
    <mergeCell ref="B133:C133"/>
    <mergeCell ref="B137:C137"/>
    <mergeCell ref="B146:B148"/>
    <mergeCell ref="B150:B152"/>
    <mergeCell ref="B154:B156"/>
    <mergeCell ref="B158:B160"/>
    <mergeCell ref="B162:B164"/>
    <mergeCell ref="B166:B168"/>
    <mergeCell ref="B170:B172"/>
    <mergeCell ref="B174:B176"/>
    <mergeCell ref="B178:B180"/>
    <mergeCell ref="B198:C198"/>
    <mergeCell ref="B202:C202"/>
    <mergeCell ref="B206:C206"/>
    <mergeCell ref="B286:B288"/>
    <mergeCell ref="B220:B222"/>
    <mergeCell ref="B224:B226"/>
    <mergeCell ref="B228:B230"/>
    <mergeCell ref="B232:C232"/>
    <mergeCell ref="B233:B235"/>
    <mergeCell ref="B237:B239"/>
    <mergeCell ref="B241:B243"/>
    <mergeCell ref="B245:B247"/>
    <mergeCell ref="B249:B251"/>
    <mergeCell ref="B260:C260"/>
    <mergeCell ref="B264:C264"/>
    <mergeCell ref="B268:C268"/>
    <mergeCell ref="B272:C272"/>
    <mergeCell ref="B277:C277"/>
    <mergeCell ref="B281:C281"/>
    <mergeCell ref="B285:C285"/>
    <mergeCell ref="B211:C211"/>
    <mergeCell ref="B215:C215"/>
    <mergeCell ref="B219:C219"/>
    <mergeCell ref="B212:B214"/>
    <mergeCell ref="B330:B332"/>
    <mergeCell ref="A233:A273"/>
    <mergeCell ref="A208:A232"/>
    <mergeCell ref="A191:A207"/>
    <mergeCell ref="A130:A190"/>
    <mergeCell ref="A105:A129"/>
    <mergeCell ref="A72:A104"/>
    <mergeCell ref="B294:B296"/>
    <mergeCell ref="B298:B300"/>
    <mergeCell ref="B302:B304"/>
    <mergeCell ref="B306:B308"/>
    <mergeCell ref="B310:B312"/>
    <mergeCell ref="B314:B316"/>
    <mergeCell ref="B318:B320"/>
    <mergeCell ref="B322:B324"/>
    <mergeCell ref="B326:B328"/>
    <mergeCell ref="B257:B259"/>
    <mergeCell ref="B261:B263"/>
    <mergeCell ref="B265:B267"/>
    <mergeCell ref="B269:B271"/>
    <mergeCell ref="B273:C273"/>
    <mergeCell ref="B274:B276"/>
    <mergeCell ref="B278:B280"/>
    <mergeCell ref="B282:B28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72"/>
  <sheetViews>
    <sheetView showGridLines="0" workbookViewId="0">
      <selection activeCell="A6" sqref="A6"/>
    </sheetView>
  </sheetViews>
  <sheetFormatPr defaultRowHeight="12.75" x14ac:dyDescent="0.2"/>
  <cols>
    <col min="1" max="1" width="38.83203125" style="2" bestFit="1" customWidth="1"/>
    <col min="2" max="2" width="48.1640625" style="2" bestFit="1" customWidth="1"/>
    <col min="3" max="3" width="33.6640625" style="2" bestFit="1" customWidth="1"/>
    <col min="4" max="6" width="16.83203125" style="4" customWidth="1"/>
    <col min="7" max="16384" width="9.33203125" style="2"/>
  </cols>
  <sheetData>
    <row r="7" spans="1:6" ht="13.5" thickBot="1" x14ac:dyDescent="0.25">
      <c r="A7" s="33" t="s">
        <v>278</v>
      </c>
      <c r="B7" s="34"/>
      <c r="C7" s="34"/>
      <c r="D7" s="34"/>
    </row>
    <row r="8" spans="1:6" ht="14.25" thickTop="1" thickBot="1" x14ac:dyDescent="0.25">
      <c r="A8" s="6" t="s">
        <v>292</v>
      </c>
      <c r="B8" s="7"/>
      <c r="C8" s="7"/>
      <c r="D8" s="7"/>
    </row>
    <row r="9" spans="1:6" ht="14.25" thickTop="1" thickBot="1" x14ac:dyDescent="0.25">
      <c r="A9" s="8"/>
      <c r="B9" s="35" t="s">
        <v>279</v>
      </c>
      <c r="C9" s="36"/>
      <c r="D9" s="36"/>
    </row>
    <row r="10" spans="1:6" ht="13.5" thickTop="1" x14ac:dyDescent="0.2">
      <c r="A10" s="8"/>
      <c r="B10" s="35" t="s">
        <v>281</v>
      </c>
      <c r="C10" s="36"/>
      <c r="D10" s="36"/>
    </row>
    <row r="11" spans="1:6" ht="13.5" thickBot="1" x14ac:dyDescent="0.25"/>
    <row r="12" spans="1:6" ht="13.5" thickTop="1" x14ac:dyDescent="0.2">
      <c r="A12" s="37" t="s">
        <v>285</v>
      </c>
      <c r="B12" s="39" t="s">
        <v>286</v>
      </c>
      <c r="C12" s="39"/>
      <c r="D12" s="39" t="s">
        <v>287</v>
      </c>
      <c r="E12" s="39" t="s">
        <v>288</v>
      </c>
      <c r="F12" s="41" t="s">
        <v>296</v>
      </c>
    </row>
    <row r="13" spans="1:6" x14ac:dyDescent="0.2">
      <c r="A13" s="38"/>
      <c r="B13" s="40"/>
      <c r="C13" s="40"/>
      <c r="D13" s="40"/>
      <c r="E13" s="40"/>
      <c r="F13" s="42"/>
    </row>
    <row r="14" spans="1:6" x14ac:dyDescent="0.2">
      <c r="A14" s="38"/>
      <c r="B14" s="40"/>
      <c r="C14" s="40"/>
      <c r="D14" s="40"/>
      <c r="E14" s="40"/>
      <c r="F14" s="42"/>
    </row>
    <row r="15" spans="1:6" x14ac:dyDescent="0.2">
      <c r="A15" s="26" t="s">
        <v>89</v>
      </c>
      <c r="B15" s="23" t="s">
        <v>90</v>
      </c>
      <c r="C15" s="9" t="s">
        <v>295</v>
      </c>
      <c r="D15" s="43">
        <v>32</v>
      </c>
      <c r="E15" s="43">
        <v>68.099999999999994</v>
      </c>
      <c r="F15" s="14">
        <v>1.4809600000000001</v>
      </c>
    </row>
    <row r="16" spans="1:6" x14ac:dyDescent="0.2">
      <c r="A16" s="27"/>
      <c r="B16" s="24"/>
      <c r="C16" s="9" t="s">
        <v>3</v>
      </c>
      <c r="D16" s="43"/>
      <c r="E16" s="43"/>
      <c r="F16" s="14">
        <v>0.36282999999999999</v>
      </c>
    </row>
    <row r="17" spans="1:6" x14ac:dyDescent="0.2">
      <c r="A17" s="27"/>
      <c r="B17" s="25"/>
      <c r="C17" s="9" t="s">
        <v>4</v>
      </c>
      <c r="D17" s="43"/>
      <c r="E17" s="43"/>
      <c r="F17" s="14">
        <v>12.35859</v>
      </c>
    </row>
    <row r="18" spans="1:6" x14ac:dyDescent="0.2">
      <c r="A18" s="27"/>
      <c r="B18" s="29" t="s">
        <v>291</v>
      </c>
      <c r="C18" s="30"/>
      <c r="D18" s="11"/>
      <c r="E18" s="11"/>
      <c r="F18" s="10">
        <v>14.202380000000002</v>
      </c>
    </row>
    <row r="19" spans="1:6" x14ac:dyDescent="0.2">
      <c r="A19" s="27"/>
      <c r="B19" s="23" t="s">
        <v>91</v>
      </c>
      <c r="C19" s="9" t="s">
        <v>295</v>
      </c>
      <c r="D19" s="43">
        <v>6</v>
      </c>
      <c r="E19" s="43">
        <v>37.19</v>
      </c>
      <c r="F19" s="14">
        <v>0.82772000000000001</v>
      </c>
    </row>
    <row r="20" spans="1:6" x14ac:dyDescent="0.2">
      <c r="A20" s="27"/>
      <c r="B20" s="24"/>
      <c r="C20" s="9" t="s">
        <v>3</v>
      </c>
      <c r="D20" s="43"/>
      <c r="E20" s="43"/>
      <c r="F20" s="14">
        <v>0.20604</v>
      </c>
    </row>
    <row r="21" spans="1:6" x14ac:dyDescent="0.2">
      <c r="A21" s="27"/>
      <c r="B21" s="25"/>
      <c r="C21" s="9" t="s">
        <v>4</v>
      </c>
      <c r="D21" s="43"/>
      <c r="E21" s="43"/>
      <c r="F21" s="14">
        <v>6.7775699999999999</v>
      </c>
    </row>
    <row r="22" spans="1:6" x14ac:dyDescent="0.2">
      <c r="A22" s="27"/>
      <c r="B22" s="29" t="s">
        <v>291</v>
      </c>
      <c r="C22" s="30"/>
      <c r="D22" s="11"/>
      <c r="E22" s="11"/>
      <c r="F22" s="10">
        <v>7.8113299999999999</v>
      </c>
    </row>
    <row r="23" spans="1:6" x14ac:dyDescent="0.2">
      <c r="A23" s="27"/>
      <c r="B23" s="23" t="s">
        <v>92</v>
      </c>
      <c r="C23" s="9" t="s">
        <v>295</v>
      </c>
      <c r="D23" s="43">
        <v>7</v>
      </c>
      <c r="E23" s="43">
        <v>15</v>
      </c>
      <c r="F23" s="14">
        <v>0.33327999999999997</v>
      </c>
    </row>
    <row r="24" spans="1:6" x14ac:dyDescent="0.2">
      <c r="A24" s="27"/>
      <c r="B24" s="24"/>
      <c r="C24" s="9" t="s">
        <v>3</v>
      </c>
      <c r="D24" s="43"/>
      <c r="E24" s="43"/>
      <c r="F24" s="14">
        <v>7.7090000000000006E-2</v>
      </c>
    </row>
    <row r="25" spans="1:6" x14ac:dyDescent="0.2">
      <c r="A25" s="27"/>
      <c r="B25" s="25"/>
      <c r="C25" s="9" t="s">
        <v>4</v>
      </c>
      <c r="D25" s="43"/>
      <c r="E25" s="43"/>
      <c r="F25" s="14">
        <v>2.7291099999999999</v>
      </c>
    </row>
    <row r="26" spans="1:6" x14ac:dyDescent="0.2">
      <c r="A26" s="27"/>
      <c r="B26" s="29" t="s">
        <v>291</v>
      </c>
      <c r="C26" s="30"/>
      <c r="D26" s="11"/>
      <c r="E26" s="11"/>
      <c r="F26" s="10">
        <v>3.1394799999999998</v>
      </c>
    </row>
    <row r="27" spans="1:6" x14ac:dyDescent="0.2">
      <c r="A27" s="27"/>
      <c r="B27" s="23" t="s">
        <v>93</v>
      </c>
      <c r="C27" s="9" t="s">
        <v>295</v>
      </c>
      <c r="D27" s="43">
        <v>36</v>
      </c>
      <c r="E27" s="43">
        <v>120.2</v>
      </c>
      <c r="F27" s="14">
        <v>2.5938400000000001</v>
      </c>
    </row>
    <row r="28" spans="1:6" x14ac:dyDescent="0.2">
      <c r="A28" s="27"/>
      <c r="B28" s="24"/>
      <c r="C28" s="9" t="s">
        <v>3</v>
      </c>
      <c r="D28" s="43"/>
      <c r="E28" s="43"/>
      <c r="F28" s="14">
        <v>0.65777999999999992</v>
      </c>
    </row>
    <row r="29" spans="1:6" x14ac:dyDescent="0.2">
      <c r="A29" s="27"/>
      <c r="B29" s="25"/>
      <c r="C29" s="9" t="s">
        <v>4</v>
      </c>
      <c r="D29" s="43"/>
      <c r="E29" s="43"/>
      <c r="F29" s="14">
        <v>21.786709999999999</v>
      </c>
    </row>
    <row r="30" spans="1:6" x14ac:dyDescent="0.2">
      <c r="A30" s="27"/>
      <c r="B30" s="29" t="s">
        <v>291</v>
      </c>
      <c r="C30" s="30"/>
      <c r="D30" s="11"/>
      <c r="E30" s="11"/>
      <c r="F30" s="10">
        <v>25.038329999999998</v>
      </c>
    </row>
    <row r="31" spans="1:6" x14ac:dyDescent="0.2">
      <c r="A31" s="27"/>
      <c r="B31" s="23" t="s">
        <v>94</v>
      </c>
      <c r="C31" s="9" t="s">
        <v>295</v>
      </c>
      <c r="D31" s="43">
        <v>7</v>
      </c>
      <c r="E31" s="43">
        <v>53.4</v>
      </c>
      <c r="F31" s="14">
        <v>1.1057699999999999</v>
      </c>
    </row>
    <row r="32" spans="1:6" x14ac:dyDescent="0.2">
      <c r="A32" s="27"/>
      <c r="B32" s="24"/>
      <c r="C32" s="9" t="s">
        <v>3</v>
      </c>
      <c r="D32" s="43"/>
      <c r="E32" s="43"/>
      <c r="F32" s="14">
        <v>0.29654000000000003</v>
      </c>
    </row>
    <row r="33" spans="1:6" x14ac:dyDescent="0.2">
      <c r="A33" s="27"/>
      <c r="B33" s="25"/>
      <c r="C33" s="9" t="s">
        <v>4</v>
      </c>
      <c r="D33" s="43"/>
      <c r="E33" s="43"/>
      <c r="F33" s="14">
        <v>9.5558199999999989</v>
      </c>
    </row>
    <row r="34" spans="1:6" x14ac:dyDescent="0.2">
      <c r="A34" s="27"/>
      <c r="B34" s="29" t="s">
        <v>291</v>
      </c>
      <c r="C34" s="30"/>
      <c r="D34" s="11"/>
      <c r="E34" s="11"/>
      <c r="F34" s="10">
        <v>10.958129999999999</v>
      </c>
    </row>
    <row r="35" spans="1:6" x14ac:dyDescent="0.2">
      <c r="A35" s="27"/>
      <c r="B35" s="23" t="s">
        <v>95</v>
      </c>
      <c r="C35" s="9" t="s">
        <v>295</v>
      </c>
      <c r="D35" s="43">
        <v>79</v>
      </c>
      <c r="E35" s="43">
        <v>416.49</v>
      </c>
      <c r="F35" s="14">
        <v>8.7691100000000013</v>
      </c>
    </row>
    <row r="36" spans="1:6" x14ac:dyDescent="0.2">
      <c r="A36" s="27"/>
      <c r="B36" s="24"/>
      <c r="C36" s="9" t="s">
        <v>3</v>
      </c>
      <c r="D36" s="43"/>
      <c r="E36" s="43"/>
      <c r="F36" s="14">
        <v>2.2799899999999997</v>
      </c>
    </row>
    <row r="37" spans="1:6" x14ac:dyDescent="0.2">
      <c r="A37" s="27"/>
      <c r="B37" s="25"/>
      <c r="C37" s="9" t="s">
        <v>4</v>
      </c>
      <c r="D37" s="43"/>
      <c r="E37" s="43"/>
      <c r="F37" s="14">
        <v>74.549429999999987</v>
      </c>
    </row>
    <row r="38" spans="1:6" x14ac:dyDescent="0.2">
      <c r="A38" s="27"/>
      <c r="B38" s="29" t="s">
        <v>291</v>
      </c>
      <c r="C38" s="30"/>
      <c r="D38" s="11"/>
      <c r="E38" s="11"/>
      <c r="F38" s="10">
        <v>85.598529999999997</v>
      </c>
    </row>
    <row r="39" spans="1:6" x14ac:dyDescent="0.2">
      <c r="A39" s="27"/>
      <c r="B39" s="23" t="s">
        <v>96</v>
      </c>
      <c r="C39" s="9" t="s">
        <v>295</v>
      </c>
      <c r="D39" s="43">
        <v>22</v>
      </c>
      <c r="E39" s="43">
        <v>84.3</v>
      </c>
      <c r="F39" s="14">
        <v>1.72204</v>
      </c>
    </row>
    <row r="40" spans="1:6" x14ac:dyDescent="0.2">
      <c r="A40" s="27"/>
      <c r="B40" s="24"/>
      <c r="C40" s="9" t="s">
        <v>3</v>
      </c>
      <c r="D40" s="43"/>
      <c r="E40" s="43"/>
      <c r="F40" s="14">
        <v>0.44683</v>
      </c>
    </row>
    <row r="41" spans="1:6" x14ac:dyDescent="0.2">
      <c r="A41" s="27"/>
      <c r="B41" s="25"/>
      <c r="C41" s="9" t="s">
        <v>4</v>
      </c>
      <c r="D41" s="43"/>
      <c r="E41" s="43"/>
      <c r="F41" s="14">
        <v>15.003830000000001</v>
      </c>
    </row>
    <row r="42" spans="1:6" x14ac:dyDescent="0.2">
      <c r="A42" s="27"/>
      <c r="B42" s="29" t="s">
        <v>291</v>
      </c>
      <c r="C42" s="30"/>
      <c r="D42" s="11"/>
      <c r="E42" s="11"/>
      <c r="F42" s="10">
        <v>17.172699999999999</v>
      </c>
    </row>
    <row r="43" spans="1:6" x14ac:dyDescent="0.2">
      <c r="A43" s="28"/>
      <c r="B43" s="29" t="s">
        <v>289</v>
      </c>
      <c r="C43" s="30"/>
      <c r="D43" s="11">
        <f>SUM(D15:D41)</f>
        <v>189</v>
      </c>
      <c r="E43" s="11">
        <f>SUM(E15:E41)</f>
        <v>794.68</v>
      </c>
      <c r="F43" s="10">
        <v>163.92087999999998</v>
      </c>
    </row>
    <row r="44" spans="1:6" x14ac:dyDescent="0.2">
      <c r="A44" s="26" t="s">
        <v>97</v>
      </c>
      <c r="B44" s="23" t="s">
        <v>98</v>
      </c>
      <c r="C44" s="9" t="s">
        <v>295</v>
      </c>
      <c r="D44" s="43">
        <v>96</v>
      </c>
      <c r="E44" s="43">
        <v>143.9</v>
      </c>
      <c r="F44" s="14">
        <v>3.1969799999999999</v>
      </c>
    </row>
    <row r="45" spans="1:6" x14ac:dyDescent="0.2">
      <c r="A45" s="27"/>
      <c r="B45" s="24"/>
      <c r="C45" s="9" t="s">
        <v>3</v>
      </c>
      <c r="D45" s="43"/>
      <c r="E45" s="43"/>
      <c r="F45" s="14">
        <v>0.75707000000000002</v>
      </c>
    </row>
    <row r="46" spans="1:6" x14ac:dyDescent="0.2">
      <c r="A46" s="27"/>
      <c r="B46" s="25"/>
      <c r="C46" s="9" t="s">
        <v>4</v>
      </c>
      <c r="D46" s="43"/>
      <c r="E46" s="43"/>
      <c r="F46" s="14">
        <v>26.17061</v>
      </c>
    </row>
    <row r="47" spans="1:6" x14ac:dyDescent="0.2">
      <c r="A47" s="27"/>
      <c r="B47" s="29" t="s">
        <v>291</v>
      </c>
      <c r="C47" s="30"/>
      <c r="D47" s="11"/>
      <c r="E47" s="11"/>
      <c r="F47" s="10">
        <v>30.124659999999999</v>
      </c>
    </row>
    <row r="48" spans="1:6" x14ac:dyDescent="0.2">
      <c r="A48" s="27"/>
      <c r="B48" s="23" t="s">
        <v>99</v>
      </c>
      <c r="C48" s="9" t="s">
        <v>295</v>
      </c>
      <c r="D48" s="43">
        <v>56</v>
      </c>
      <c r="E48" s="43">
        <v>114.39</v>
      </c>
      <c r="F48" s="14">
        <v>2.5270799999999998</v>
      </c>
    </row>
    <row r="49" spans="1:6" x14ac:dyDescent="0.2">
      <c r="A49" s="27"/>
      <c r="B49" s="24"/>
      <c r="C49" s="9" t="s">
        <v>3</v>
      </c>
      <c r="D49" s="43"/>
      <c r="E49" s="43"/>
      <c r="F49" s="14">
        <v>0.62420000000000009</v>
      </c>
    </row>
    <row r="50" spans="1:6" x14ac:dyDescent="0.2">
      <c r="A50" s="27"/>
      <c r="B50" s="25"/>
      <c r="C50" s="9" t="s">
        <v>4</v>
      </c>
      <c r="D50" s="43"/>
      <c r="E50" s="43"/>
      <c r="F50" s="14">
        <v>20.752959999999998</v>
      </c>
    </row>
    <row r="51" spans="1:6" x14ac:dyDescent="0.2">
      <c r="A51" s="27"/>
      <c r="B51" s="29" t="s">
        <v>291</v>
      </c>
      <c r="C51" s="30"/>
      <c r="D51" s="11"/>
      <c r="E51" s="11"/>
      <c r="F51" s="10">
        <v>23.904239999999998</v>
      </c>
    </row>
    <row r="52" spans="1:6" x14ac:dyDescent="0.2">
      <c r="A52" s="27"/>
      <c r="B52" s="23" t="s">
        <v>100</v>
      </c>
      <c r="C52" s="9" t="s">
        <v>295</v>
      </c>
      <c r="D52" s="43">
        <v>9</v>
      </c>
      <c r="E52" s="43">
        <v>13.4</v>
      </c>
      <c r="F52" s="14">
        <v>0.29829</v>
      </c>
    </row>
    <row r="53" spans="1:6" x14ac:dyDescent="0.2">
      <c r="A53" s="27"/>
      <c r="B53" s="24"/>
      <c r="C53" s="9" t="s">
        <v>3</v>
      </c>
      <c r="D53" s="43"/>
      <c r="E53" s="43"/>
      <c r="F53" s="14">
        <v>7.3219999999999993E-2</v>
      </c>
    </row>
    <row r="54" spans="1:6" x14ac:dyDescent="0.2">
      <c r="A54" s="27"/>
      <c r="B54" s="25"/>
      <c r="C54" s="9" t="s">
        <v>4</v>
      </c>
      <c r="D54" s="43"/>
      <c r="E54" s="43"/>
      <c r="F54" s="14">
        <v>2.4425500000000002</v>
      </c>
    </row>
    <row r="55" spans="1:6" x14ac:dyDescent="0.2">
      <c r="A55" s="27"/>
      <c r="B55" s="29" t="s">
        <v>291</v>
      </c>
      <c r="C55" s="30"/>
      <c r="D55" s="11"/>
      <c r="E55" s="11"/>
      <c r="F55" s="10">
        <v>2.8140600000000004</v>
      </c>
    </row>
    <row r="56" spans="1:6" x14ac:dyDescent="0.2">
      <c r="A56" s="27"/>
      <c r="B56" s="23" t="s">
        <v>101</v>
      </c>
      <c r="C56" s="9" t="s">
        <v>295</v>
      </c>
      <c r="D56" s="43">
        <v>59</v>
      </c>
      <c r="E56" s="43">
        <v>151.80000000000001</v>
      </c>
      <c r="F56" s="14">
        <v>3.3126700000000002</v>
      </c>
    </row>
    <row r="57" spans="1:6" x14ac:dyDescent="0.2">
      <c r="A57" s="27"/>
      <c r="B57" s="24"/>
      <c r="C57" s="9" t="s">
        <v>3</v>
      </c>
      <c r="D57" s="43"/>
      <c r="E57" s="43"/>
      <c r="F57" s="14">
        <v>0.80837999999999999</v>
      </c>
    </row>
    <row r="58" spans="1:6" x14ac:dyDescent="0.2">
      <c r="A58" s="27"/>
      <c r="B58" s="25"/>
      <c r="C58" s="9" t="s">
        <v>4</v>
      </c>
      <c r="D58" s="43"/>
      <c r="E58" s="43"/>
      <c r="F58" s="14">
        <v>27.457810000000002</v>
      </c>
    </row>
    <row r="59" spans="1:6" x14ac:dyDescent="0.2">
      <c r="A59" s="27"/>
      <c r="B59" s="29" t="s">
        <v>291</v>
      </c>
      <c r="C59" s="30"/>
      <c r="D59" s="11"/>
      <c r="E59" s="11"/>
      <c r="F59" s="10">
        <v>31.578859999999999</v>
      </c>
    </row>
    <row r="60" spans="1:6" x14ac:dyDescent="0.2">
      <c r="A60" s="27"/>
      <c r="B60" s="23" t="s">
        <v>102</v>
      </c>
      <c r="C60" s="9" t="s">
        <v>295</v>
      </c>
      <c r="D60" s="43">
        <v>89</v>
      </c>
      <c r="E60" s="43">
        <v>289.37</v>
      </c>
      <c r="F60" s="14">
        <v>6.2425800000000002</v>
      </c>
    </row>
    <row r="61" spans="1:6" x14ac:dyDescent="0.2">
      <c r="A61" s="27"/>
      <c r="B61" s="24"/>
      <c r="C61" s="9" t="s">
        <v>3</v>
      </c>
      <c r="D61" s="43"/>
      <c r="E61" s="43"/>
      <c r="F61" s="14">
        <v>1.5637000000000001</v>
      </c>
    </row>
    <row r="62" spans="1:6" x14ac:dyDescent="0.2">
      <c r="A62" s="27"/>
      <c r="B62" s="25"/>
      <c r="C62" s="9" t="s">
        <v>4</v>
      </c>
      <c r="D62" s="43"/>
      <c r="E62" s="43"/>
      <c r="F62" s="14">
        <v>52.287430000000001</v>
      </c>
    </row>
    <row r="63" spans="1:6" x14ac:dyDescent="0.2">
      <c r="A63" s="27"/>
      <c r="B63" s="29" t="s">
        <v>291</v>
      </c>
      <c r="C63" s="30"/>
      <c r="D63" s="11"/>
      <c r="E63" s="11"/>
      <c r="F63" s="10">
        <v>60.093710000000002</v>
      </c>
    </row>
    <row r="64" spans="1:6" x14ac:dyDescent="0.2">
      <c r="A64" s="27"/>
      <c r="B64" s="23" t="s">
        <v>103</v>
      </c>
      <c r="C64" s="9" t="s">
        <v>295</v>
      </c>
      <c r="D64" s="43">
        <v>7</v>
      </c>
      <c r="E64" s="43">
        <v>9.7899999999999991</v>
      </c>
      <c r="F64" s="14">
        <v>0.21731</v>
      </c>
    </row>
    <row r="65" spans="1:6" x14ac:dyDescent="0.2">
      <c r="A65" s="27"/>
      <c r="B65" s="24"/>
      <c r="C65" s="9" t="s">
        <v>3</v>
      </c>
      <c r="D65" s="43"/>
      <c r="E65" s="43"/>
      <c r="F65" s="14">
        <v>5.2940000000000001E-2</v>
      </c>
    </row>
    <row r="66" spans="1:6" x14ac:dyDescent="0.2">
      <c r="A66" s="27"/>
      <c r="B66" s="25"/>
      <c r="C66" s="9" t="s">
        <v>4</v>
      </c>
      <c r="D66" s="43"/>
      <c r="E66" s="43"/>
      <c r="F66" s="14">
        <v>1.7794300000000001</v>
      </c>
    </row>
    <row r="67" spans="1:6" x14ac:dyDescent="0.2">
      <c r="A67" s="27"/>
      <c r="B67" s="29" t="s">
        <v>291</v>
      </c>
      <c r="C67" s="30"/>
      <c r="D67" s="11"/>
      <c r="E67" s="11"/>
      <c r="F67" s="10">
        <v>2.0496800000000004</v>
      </c>
    </row>
    <row r="68" spans="1:6" x14ac:dyDescent="0.2">
      <c r="A68" s="27"/>
      <c r="B68" s="23" t="s">
        <v>104</v>
      </c>
      <c r="C68" s="9" t="s">
        <v>295</v>
      </c>
      <c r="D68" s="43">
        <v>2</v>
      </c>
      <c r="E68" s="43">
        <v>9.6</v>
      </c>
      <c r="F68" s="14">
        <v>0.21371000000000001</v>
      </c>
    </row>
    <row r="69" spans="1:6" x14ac:dyDescent="0.2">
      <c r="A69" s="27"/>
      <c r="B69" s="24"/>
      <c r="C69" s="9" t="s">
        <v>3</v>
      </c>
      <c r="D69" s="43"/>
      <c r="E69" s="43"/>
      <c r="F69" s="14">
        <v>5.3469999999999997E-2</v>
      </c>
    </row>
    <row r="70" spans="1:6" x14ac:dyDescent="0.2">
      <c r="A70" s="27"/>
      <c r="B70" s="25"/>
      <c r="C70" s="9" t="s">
        <v>4</v>
      </c>
      <c r="D70" s="43"/>
      <c r="E70" s="43"/>
      <c r="F70" s="14">
        <v>1.7498900000000002</v>
      </c>
    </row>
    <row r="71" spans="1:6" x14ac:dyDescent="0.2">
      <c r="A71" s="27"/>
      <c r="B71" s="29" t="s">
        <v>291</v>
      </c>
      <c r="C71" s="30"/>
      <c r="D71" s="11"/>
      <c r="E71" s="11"/>
      <c r="F71" s="10">
        <v>2.0170700000000004</v>
      </c>
    </row>
    <row r="72" spans="1:6" x14ac:dyDescent="0.2">
      <c r="A72" s="27"/>
      <c r="B72" s="23" t="s">
        <v>105</v>
      </c>
      <c r="C72" s="9" t="s">
        <v>295</v>
      </c>
      <c r="D72" s="43">
        <v>6</v>
      </c>
      <c r="E72" s="43">
        <v>23.4</v>
      </c>
      <c r="F72" s="14">
        <v>0.52029999999999998</v>
      </c>
    </row>
    <row r="73" spans="1:6" x14ac:dyDescent="0.2">
      <c r="A73" s="27"/>
      <c r="B73" s="24"/>
      <c r="C73" s="9" t="s">
        <v>3</v>
      </c>
      <c r="D73" s="43"/>
      <c r="E73" s="43"/>
      <c r="F73" s="14">
        <v>0.12928999999999999</v>
      </c>
    </row>
    <row r="74" spans="1:6" x14ac:dyDescent="0.2">
      <c r="A74" s="27"/>
      <c r="B74" s="25"/>
      <c r="C74" s="9" t="s">
        <v>4</v>
      </c>
      <c r="D74" s="43"/>
      <c r="E74" s="43"/>
      <c r="F74" s="14">
        <v>4.2602500000000001</v>
      </c>
    </row>
    <row r="75" spans="1:6" x14ac:dyDescent="0.2">
      <c r="A75" s="27"/>
      <c r="B75" s="29" t="s">
        <v>291</v>
      </c>
      <c r="C75" s="30"/>
      <c r="D75" s="11"/>
      <c r="E75" s="11"/>
      <c r="F75" s="10">
        <v>4.90984</v>
      </c>
    </row>
    <row r="76" spans="1:6" x14ac:dyDescent="0.2">
      <c r="A76" s="27"/>
      <c r="B76" s="23" t="s">
        <v>106</v>
      </c>
      <c r="C76" s="9" t="s">
        <v>295</v>
      </c>
      <c r="D76" s="43">
        <v>13</v>
      </c>
      <c r="E76" s="43">
        <v>51.9</v>
      </c>
      <c r="F76" s="14">
        <v>1.0839300000000001</v>
      </c>
    </row>
    <row r="77" spans="1:6" x14ac:dyDescent="0.2">
      <c r="A77" s="27"/>
      <c r="B77" s="24"/>
      <c r="C77" s="9" t="s">
        <v>3</v>
      </c>
      <c r="D77" s="43"/>
      <c r="E77" s="43"/>
      <c r="F77" s="14">
        <v>0.26985999999999999</v>
      </c>
    </row>
    <row r="78" spans="1:6" x14ac:dyDescent="0.2">
      <c r="A78" s="27"/>
      <c r="B78" s="25"/>
      <c r="C78" s="9" t="s">
        <v>4</v>
      </c>
      <c r="D78" s="43"/>
      <c r="E78" s="43"/>
      <c r="F78" s="14">
        <v>9.3396299999999997</v>
      </c>
    </row>
    <row r="79" spans="1:6" x14ac:dyDescent="0.2">
      <c r="A79" s="27"/>
      <c r="B79" s="29" t="s">
        <v>291</v>
      </c>
      <c r="C79" s="30"/>
      <c r="D79" s="11"/>
      <c r="E79" s="11"/>
      <c r="F79" s="10">
        <v>10.693419999999998</v>
      </c>
    </row>
    <row r="80" spans="1:6" x14ac:dyDescent="0.2">
      <c r="A80" s="27"/>
      <c r="B80" s="23" t="s">
        <v>107</v>
      </c>
      <c r="C80" s="9" t="s">
        <v>295</v>
      </c>
      <c r="D80" s="43">
        <v>5</v>
      </c>
      <c r="E80" s="43">
        <v>7.9</v>
      </c>
      <c r="F80" s="14">
        <v>0.17586000000000002</v>
      </c>
    </row>
    <row r="81" spans="1:6" x14ac:dyDescent="0.2">
      <c r="A81" s="27"/>
      <c r="B81" s="24"/>
      <c r="C81" s="9" t="s">
        <v>3</v>
      </c>
      <c r="D81" s="43"/>
      <c r="E81" s="43"/>
      <c r="F81" s="14">
        <v>4.2720000000000001E-2</v>
      </c>
    </row>
    <row r="82" spans="1:6" x14ac:dyDescent="0.2">
      <c r="A82" s="27"/>
      <c r="B82" s="25"/>
      <c r="C82" s="9" t="s">
        <v>4</v>
      </c>
      <c r="D82" s="43"/>
      <c r="E82" s="43"/>
      <c r="F82" s="14">
        <v>1.44001</v>
      </c>
    </row>
    <row r="83" spans="1:6" x14ac:dyDescent="0.2">
      <c r="A83" s="27"/>
      <c r="B83" s="29" t="s">
        <v>291</v>
      </c>
      <c r="C83" s="30"/>
      <c r="D83" s="11"/>
      <c r="E83" s="11"/>
      <c r="F83" s="10">
        <v>1.65859</v>
      </c>
    </row>
    <row r="84" spans="1:6" x14ac:dyDescent="0.2">
      <c r="A84" s="27"/>
      <c r="B84" s="23" t="s">
        <v>108</v>
      </c>
      <c r="C84" s="9" t="s">
        <v>295</v>
      </c>
      <c r="D84" s="43">
        <v>20</v>
      </c>
      <c r="E84" s="43">
        <v>33.299999999999997</v>
      </c>
      <c r="F84" s="14">
        <v>0.74004999999999999</v>
      </c>
    </row>
    <row r="85" spans="1:6" x14ac:dyDescent="0.2">
      <c r="A85" s="27"/>
      <c r="B85" s="24"/>
      <c r="C85" s="9" t="s">
        <v>3</v>
      </c>
      <c r="D85" s="43"/>
      <c r="E85" s="43"/>
      <c r="F85" s="14">
        <v>0.17627000000000001</v>
      </c>
    </row>
    <row r="86" spans="1:6" x14ac:dyDescent="0.2">
      <c r="A86" s="27"/>
      <c r="B86" s="25"/>
      <c r="C86" s="9" t="s">
        <v>4</v>
      </c>
      <c r="D86" s="43"/>
      <c r="E86" s="43"/>
      <c r="F86" s="14">
        <v>6.0597500000000002</v>
      </c>
    </row>
    <row r="87" spans="1:6" x14ac:dyDescent="0.2">
      <c r="A87" s="27"/>
      <c r="B87" s="29" t="s">
        <v>291</v>
      </c>
      <c r="C87" s="30"/>
      <c r="D87" s="11"/>
      <c r="E87" s="11"/>
      <c r="F87" s="10">
        <v>6.97607</v>
      </c>
    </row>
    <row r="88" spans="1:6" x14ac:dyDescent="0.2">
      <c r="A88" s="27"/>
      <c r="B88" s="23" t="s">
        <v>109</v>
      </c>
      <c r="C88" s="9" t="s">
        <v>295</v>
      </c>
      <c r="D88" s="43">
        <v>35</v>
      </c>
      <c r="E88" s="43">
        <v>71.400000000000006</v>
      </c>
      <c r="F88" s="14">
        <v>1.5666199999999999</v>
      </c>
    </row>
    <row r="89" spans="1:6" x14ac:dyDescent="0.2">
      <c r="A89" s="27"/>
      <c r="B89" s="24"/>
      <c r="C89" s="9" t="s">
        <v>3</v>
      </c>
      <c r="D89" s="43"/>
      <c r="E89" s="43"/>
      <c r="F89" s="14">
        <v>0.38491000000000003</v>
      </c>
    </row>
    <row r="90" spans="1:6" x14ac:dyDescent="0.2">
      <c r="A90" s="27"/>
      <c r="B90" s="25"/>
      <c r="C90" s="9" t="s">
        <v>4</v>
      </c>
      <c r="D90" s="43"/>
      <c r="E90" s="43"/>
      <c r="F90" s="14">
        <v>12.92323</v>
      </c>
    </row>
    <row r="91" spans="1:6" x14ac:dyDescent="0.2">
      <c r="A91" s="27"/>
      <c r="B91" s="29" t="s">
        <v>291</v>
      </c>
      <c r="C91" s="30"/>
      <c r="D91" s="11"/>
      <c r="E91" s="11"/>
      <c r="F91" s="10">
        <v>14.87476</v>
      </c>
    </row>
    <row r="92" spans="1:6" x14ac:dyDescent="0.2">
      <c r="A92" s="28"/>
      <c r="B92" s="29" t="s">
        <v>289</v>
      </c>
      <c r="C92" s="30"/>
      <c r="D92" s="11">
        <f>SUM(D44:D90)</f>
        <v>397</v>
      </c>
      <c r="E92" s="11">
        <f>SUM(E44:E90)</f>
        <v>920.14999999999986</v>
      </c>
      <c r="F92" s="10">
        <v>191.69495999999995</v>
      </c>
    </row>
    <row r="93" spans="1:6" x14ac:dyDescent="0.2">
      <c r="A93" s="26" t="s">
        <v>110</v>
      </c>
      <c r="B93" s="23" t="s">
        <v>111</v>
      </c>
      <c r="C93" s="9" t="s">
        <v>295</v>
      </c>
      <c r="D93" s="43">
        <v>124</v>
      </c>
      <c r="E93" s="43">
        <v>3443.22</v>
      </c>
      <c r="F93" s="14">
        <v>69.597999999999999</v>
      </c>
    </row>
    <row r="94" spans="1:6" x14ac:dyDescent="0.2">
      <c r="A94" s="27"/>
      <c r="B94" s="24"/>
      <c r="C94" s="9" t="s">
        <v>3</v>
      </c>
      <c r="D94" s="43"/>
      <c r="E94" s="43"/>
      <c r="F94" s="14">
        <v>19.07225</v>
      </c>
    </row>
    <row r="95" spans="1:6" x14ac:dyDescent="0.2">
      <c r="A95" s="27"/>
      <c r="B95" s="25"/>
      <c r="C95" s="9" t="s">
        <v>4</v>
      </c>
      <c r="D95" s="43"/>
      <c r="E95" s="43"/>
      <c r="F95" s="14">
        <v>600.93394999999998</v>
      </c>
    </row>
    <row r="96" spans="1:6" x14ac:dyDescent="0.2">
      <c r="A96" s="27"/>
      <c r="B96" s="29" t="s">
        <v>291</v>
      </c>
      <c r="C96" s="30"/>
      <c r="D96" s="11"/>
      <c r="E96" s="11"/>
      <c r="F96" s="10">
        <v>689.60419999999999</v>
      </c>
    </row>
    <row r="97" spans="1:6" x14ac:dyDescent="0.2">
      <c r="A97" s="27"/>
      <c r="B97" s="23" t="s">
        <v>112</v>
      </c>
      <c r="C97" s="9" t="s">
        <v>295</v>
      </c>
      <c r="D97" s="43">
        <v>6</v>
      </c>
      <c r="E97" s="43">
        <v>330.6</v>
      </c>
      <c r="F97" s="14">
        <v>6.6013199999999994</v>
      </c>
    </row>
    <row r="98" spans="1:6" x14ac:dyDescent="0.2">
      <c r="A98" s="27"/>
      <c r="B98" s="24"/>
      <c r="C98" s="9" t="s">
        <v>3</v>
      </c>
      <c r="D98" s="43"/>
      <c r="E98" s="43"/>
      <c r="F98" s="14">
        <v>1.8249900000000001</v>
      </c>
    </row>
    <row r="99" spans="1:6" x14ac:dyDescent="0.2">
      <c r="A99" s="27"/>
      <c r="B99" s="25"/>
      <c r="C99" s="9" t="s">
        <v>4</v>
      </c>
      <c r="D99" s="43"/>
      <c r="E99" s="43"/>
      <c r="F99" s="14">
        <v>56.58296</v>
      </c>
    </row>
    <row r="100" spans="1:6" x14ac:dyDescent="0.2">
      <c r="A100" s="27"/>
      <c r="B100" s="29" t="s">
        <v>291</v>
      </c>
      <c r="C100" s="30"/>
      <c r="D100" s="11"/>
      <c r="E100" s="11"/>
      <c r="F100" s="10">
        <v>65.009270000000001</v>
      </c>
    </row>
    <row r="101" spans="1:6" x14ac:dyDescent="0.2">
      <c r="A101" s="27"/>
      <c r="B101" s="23" t="s">
        <v>113</v>
      </c>
      <c r="C101" s="9" t="s">
        <v>295</v>
      </c>
      <c r="D101" s="43">
        <v>37</v>
      </c>
      <c r="E101" s="43">
        <v>1352.97</v>
      </c>
      <c r="F101" s="14">
        <v>27.194119999999998</v>
      </c>
    </row>
    <row r="102" spans="1:6" x14ac:dyDescent="0.2">
      <c r="A102" s="27"/>
      <c r="B102" s="24"/>
      <c r="C102" s="9" t="s">
        <v>3</v>
      </c>
      <c r="D102" s="43"/>
      <c r="E102" s="43"/>
      <c r="F102" s="14">
        <v>7.5136000000000003</v>
      </c>
    </row>
    <row r="103" spans="1:6" x14ac:dyDescent="0.2">
      <c r="A103" s="27"/>
      <c r="B103" s="25"/>
      <c r="C103" s="9" t="s">
        <v>4</v>
      </c>
      <c r="D103" s="43"/>
      <c r="E103" s="43"/>
      <c r="F103" s="14">
        <v>236.36258999999998</v>
      </c>
    </row>
    <row r="104" spans="1:6" x14ac:dyDescent="0.2">
      <c r="A104" s="27"/>
      <c r="B104" s="29" t="s">
        <v>291</v>
      </c>
      <c r="C104" s="30"/>
      <c r="D104" s="11"/>
      <c r="E104" s="11"/>
      <c r="F104" s="10">
        <v>271.07031000000001</v>
      </c>
    </row>
    <row r="105" spans="1:6" x14ac:dyDescent="0.2">
      <c r="A105" s="27"/>
      <c r="B105" s="23" t="s">
        <v>114</v>
      </c>
      <c r="C105" s="9" t="s">
        <v>295</v>
      </c>
      <c r="D105" s="43">
        <v>113</v>
      </c>
      <c r="E105" s="43">
        <v>2289.13</v>
      </c>
      <c r="F105" s="14">
        <v>46.967489999999998</v>
      </c>
    </row>
    <row r="106" spans="1:6" x14ac:dyDescent="0.2">
      <c r="A106" s="27"/>
      <c r="B106" s="24"/>
      <c r="C106" s="9" t="s">
        <v>3</v>
      </c>
      <c r="D106" s="43"/>
      <c r="E106" s="43"/>
      <c r="F106" s="14">
        <v>12.73611</v>
      </c>
    </row>
    <row r="107" spans="1:6" x14ac:dyDescent="0.2">
      <c r="A107" s="27"/>
      <c r="B107" s="25"/>
      <c r="C107" s="9" t="s">
        <v>4</v>
      </c>
      <c r="D107" s="43"/>
      <c r="E107" s="43"/>
      <c r="F107" s="14">
        <v>402.87459999999999</v>
      </c>
    </row>
    <row r="108" spans="1:6" x14ac:dyDescent="0.2">
      <c r="A108" s="27"/>
      <c r="B108" s="29" t="s">
        <v>291</v>
      </c>
      <c r="C108" s="30"/>
      <c r="D108" s="11"/>
      <c r="E108" s="11"/>
      <c r="F108" s="10">
        <v>462.57819999999998</v>
      </c>
    </row>
    <row r="109" spans="1:6" x14ac:dyDescent="0.2">
      <c r="A109" s="27"/>
      <c r="B109" s="23" t="s">
        <v>115</v>
      </c>
      <c r="C109" s="9" t="s">
        <v>295</v>
      </c>
      <c r="D109" s="43">
        <v>11</v>
      </c>
      <c r="E109" s="43">
        <v>214.19</v>
      </c>
      <c r="F109" s="14">
        <v>4.3684099999999999</v>
      </c>
    </row>
    <row r="110" spans="1:6" x14ac:dyDescent="0.2">
      <c r="A110" s="27"/>
      <c r="B110" s="24"/>
      <c r="C110" s="9" t="s">
        <v>3</v>
      </c>
      <c r="D110" s="43"/>
      <c r="E110" s="43"/>
      <c r="F110" s="14">
        <v>1.19224</v>
      </c>
    </row>
    <row r="111" spans="1:6" x14ac:dyDescent="0.2">
      <c r="A111" s="27"/>
      <c r="B111" s="25"/>
      <c r="C111" s="9" t="s">
        <v>4</v>
      </c>
      <c r="D111" s="43"/>
      <c r="E111" s="43"/>
      <c r="F111" s="14">
        <v>37.551650000000002</v>
      </c>
    </row>
    <row r="112" spans="1:6" x14ac:dyDescent="0.2">
      <c r="A112" s="27"/>
      <c r="B112" s="29" t="s">
        <v>291</v>
      </c>
      <c r="C112" s="30"/>
      <c r="D112" s="11"/>
      <c r="E112" s="11"/>
      <c r="F112" s="10">
        <v>43.112300000000005</v>
      </c>
    </row>
    <row r="113" spans="1:6" x14ac:dyDescent="0.2">
      <c r="A113" s="27"/>
      <c r="B113" s="23" t="s">
        <v>116</v>
      </c>
      <c r="C113" s="9" t="s">
        <v>295</v>
      </c>
      <c r="D113" s="43">
        <v>86</v>
      </c>
      <c r="E113" s="43">
        <v>2024.57</v>
      </c>
      <c r="F113" s="14">
        <v>41.17353</v>
      </c>
    </row>
    <row r="114" spans="1:6" x14ac:dyDescent="0.2">
      <c r="A114" s="27"/>
      <c r="B114" s="24"/>
      <c r="C114" s="9" t="s">
        <v>3</v>
      </c>
      <c r="D114" s="43"/>
      <c r="E114" s="43"/>
      <c r="F114" s="14">
        <v>11.212209999999999</v>
      </c>
    </row>
    <row r="115" spans="1:6" x14ac:dyDescent="0.2">
      <c r="A115" s="27"/>
      <c r="B115" s="25"/>
      <c r="C115" s="9" t="s">
        <v>4</v>
      </c>
      <c r="D115" s="43"/>
      <c r="E115" s="43"/>
      <c r="F115" s="14">
        <v>354.09861999999998</v>
      </c>
    </row>
    <row r="116" spans="1:6" x14ac:dyDescent="0.2">
      <c r="A116" s="27"/>
      <c r="B116" s="29" t="s">
        <v>291</v>
      </c>
      <c r="C116" s="30"/>
      <c r="D116" s="11"/>
      <c r="E116" s="11"/>
      <c r="F116" s="10">
        <v>406.48435999999998</v>
      </c>
    </row>
    <row r="117" spans="1:6" x14ac:dyDescent="0.2">
      <c r="A117" s="27"/>
      <c r="B117" s="23" t="s">
        <v>117</v>
      </c>
      <c r="C117" s="9" t="s">
        <v>295</v>
      </c>
      <c r="D117" s="43">
        <v>220</v>
      </c>
      <c r="E117" s="43">
        <v>4465.21</v>
      </c>
      <c r="F117" s="14">
        <v>90.879899999999992</v>
      </c>
    </row>
    <row r="118" spans="1:6" x14ac:dyDescent="0.2">
      <c r="A118" s="27"/>
      <c r="B118" s="24"/>
      <c r="C118" s="9" t="s">
        <v>3</v>
      </c>
      <c r="D118" s="43"/>
      <c r="E118" s="43"/>
      <c r="F118" s="14">
        <v>24.819790000000001</v>
      </c>
    </row>
    <row r="119" spans="1:6" x14ac:dyDescent="0.2">
      <c r="A119" s="27"/>
      <c r="B119" s="25"/>
      <c r="C119" s="9" t="s">
        <v>4</v>
      </c>
      <c r="D119" s="43"/>
      <c r="E119" s="43"/>
      <c r="F119" s="14">
        <v>788.54226000000006</v>
      </c>
    </row>
    <row r="120" spans="1:6" x14ac:dyDescent="0.2">
      <c r="A120" s="27"/>
      <c r="B120" s="29" t="s">
        <v>291</v>
      </c>
      <c r="C120" s="30"/>
      <c r="D120" s="11"/>
      <c r="E120" s="11"/>
      <c r="F120" s="10">
        <v>904.24194999999997</v>
      </c>
    </row>
    <row r="121" spans="1:6" x14ac:dyDescent="0.2">
      <c r="A121" s="27"/>
      <c r="B121" s="23" t="s">
        <v>118</v>
      </c>
      <c r="C121" s="9" t="s">
        <v>295</v>
      </c>
      <c r="D121" s="43">
        <v>26</v>
      </c>
      <c r="E121" s="43">
        <v>262.69</v>
      </c>
      <c r="F121" s="14">
        <v>5.4085900000000002</v>
      </c>
    </row>
    <row r="122" spans="1:6" x14ac:dyDescent="0.2">
      <c r="A122" s="27"/>
      <c r="B122" s="24"/>
      <c r="C122" s="9" t="s">
        <v>3</v>
      </c>
      <c r="D122" s="43"/>
      <c r="E122" s="43"/>
      <c r="F122" s="14">
        <v>1.4464600000000001</v>
      </c>
    </row>
    <row r="123" spans="1:6" x14ac:dyDescent="0.2">
      <c r="A123" s="27"/>
      <c r="B123" s="25"/>
      <c r="C123" s="9" t="s">
        <v>4</v>
      </c>
      <c r="D123" s="43"/>
      <c r="E123" s="43"/>
      <c r="F123" s="14">
        <v>46.85219</v>
      </c>
    </row>
    <row r="124" spans="1:6" x14ac:dyDescent="0.2">
      <c r="A124" s="27"/>
      <c r="B124" s="29" t="s">
        <v>291</v>
      </c>
      <c r="C124" s="30"/>
      <c r="D124" s="11"/>
      <c r="E124" s="11"/>
      <c r="F124" s="10">
        <v>53.707240000000006</v>
      </c>
    </row>
    <row r="125" spans="1:6" x14ac:dyDescent="0.2">
      <c r="A125" s="28"/>
      <c r="B125" s="29" t="s">
        <v>289</v>
      </c>
      <c r="C125" s="30"/>
      <c r="D125" s="11">
        <f>SUM(D93:D123)</f>
        <v>623</v>
      </c>
      <c r="E125" s="11">
        <f>SUM(E93:E123)</f>
        <v>14382.58</v>
      </c>
      <c r="F125" s="10">
        <v>2895.8078299999997</v>
      </c>
    </row>
    <row r="126" spans="1:6" x14ac:dyDescent="0.2">
      <c r="A126" s="26" t="s">
        <v>119</v>
      </c>
      <c r="B126" s="23" t="s">
        <v>120</v>
      </c>
      <c r="C126" s="9" t="s">
        <v>295</v>
      </c>
      <c r="D126" s="43">
        <v>29</v>
      </c>
      <c r="E126" s="43">
        <v>1633.28</v>
      </c>
      <c r="F126" s="14">
        <v>32.955010000000001</v>
      </c>
    </row>
    <row r="127" spans="1:6" x14ac:dyDescent="0.2">
      <c r="A127" s="27"/>
      <c r="B127" s="24"/>
      <c r="C127" s="9" t="s">
        <v>3</v>
      </c>
      <c r="D127" s="43"/>
      <c r="E127" s="43"/>
      <c r="F127" s="14">
        <v>9.0959199999999996</v>
      </c>
    </row>
    <row r="128" spans="1:6" x14ac:dyDescent="0.2">
      <c r="A128" s="27"/>
      <c r="B128" s="25"/>
      <c r="C128" s="9" t="s">
        <v>4</v>
      </c>
      <c r="D128" s="43"/>
      <c r="E128" s="43"/>
      <c r="F128" s="14">
        <v>278.77153999999996</v>
      </c>
    </row>
    <row r="129" spans="1:6" x14ac:dyDescent="0.2">
      <c r="A129" s="27"/>
      <c r="B129" s="29" t="s">
        <v>291</v>
      </c>
      <c r="C129" s="30"/>
      <c r="D129" s="11"/>
      <c r="E129" s="11"/>
      <c r="F129" s="10">
        <v>320.82246999999995</v>
      </c>
    </row>
    <row r="130" spans="1:6" x14ac:dyDescent="0.2">
      <c r="A130" s="27"/>
      <c r="B130" s="23" t="s">
        <v>121</v>
      </c>
      <c r="C130" s="9" t="s">
        <v>295</v>
      </c>
      <c r="D130" s="43">
        <v>146</v>
      </c>
      <c r="E130" s="43">
        <v>9941.18</v>
      </c>
      <c r="F130" s="14">
        <v>199.77614000000003</v>
      </c>
    </row>
    <row r="131" spans="1:6" x14ac:dyDescent="0.2">
      <c r="A131" s="27"/>
      <c r="B131" s="24"/>
      <c r="C131" s="9" t="s">
        <v>3</v>
      </c>
      <c r="D131" s="43"/>
      <c r="E131" s="43"/>
      <c r="F131" s="14">
        <v>55.062660000000001</v>
      </c>
    </row>
    <row r="132" spans="1:6" x14ac:dyDescent="0.2">
      <c r="A132" s="27"/>
      <c r="B132" s="25"/>
      <c r="C132" s="9" t="s">
        <v>4</v>
      </c>
      <c r="D132" s="43"/>
      <c r="E132" s="43"/>
      <c r="F132" s="14">
        <v>1690.85626</v>
      </c>
    </row>
    <row r="133" spans="1:6" x14ac:dyDescent="0.2">
      <c r="A133" s="27"/>
      <c r="B133" s="29" t="s">
        <v>291</v>
      </c>
      <c r="C133" s="30"/>
      <c r="D133" s="11"/>
      <c r="E133" s="11"/>
      <c r="F133" s="10">
        <v>1945.69506</v>
      </c>
    </row>
    <row r="134" spans="1:6" x14ac:dyDescent="0.2">
      <c r="A134" s="27"/>
      <c r="B134" s="23" t="s">
        <v>122</v>
      </c>
      <c r="C134" s="9" t="s">
        <v>295</v>
      </c>
      <c r="D134" s="43">
        <v>14</v>
      </c>
      <c r="E134" s="43">
        <v>1192.7</v>
      </c>
      <c r="F134" s="14">
        <v>23.957630000000002</v>
      </c>
    </row>
    <row r="135" spans="1:6" x14ac:dyDescent="0.2">
      <c r="A135" s="27"/>
      <c r="B135" s="24"/>
      <c r="C135" s="9" t="s">
        <v>3</v>
      </c>
      <c r="D135" s="43"/>
      <c r="E135" s="43"/>
      <c r="F135" s="14">
        <v>6.6363799999999999</v>
      </c>
    </row>
    <row r="136" spans="1:6" x14ac:dyDescent="0.2">
      <c r="A136" s="27"/>
      <c r="B136" s="25"/>
      <c r="C136" s="9" t="s">
        <v>4</v>
      </c>
      <c r="D136" s="43"/>
      <c r="E136" s="43"/>
      <c r="F136" s="14">
        <v>202.02862999999999</v>
      </c>
    </row>
    <row r="137" spans="1:6" x14ac:dyDescent="0.2">
      <c r="A137" s="27"/>
      <c r="B137" s="29" t="s">
        <v>291</v>
      </c>
      <c r="C137" s="30"/>
      <c r="D137" s="11"/>
      <c r="E137" s="11"/>
      <c r="F137" s="10">
        <v>232.62264000000002</v>
      </c>
    </row>
    <row r="138" spans="1:6" x14ac:dyDescent="0.2">
      <c r="A138" s="27"/>
      <c r="B138" s="23" t="s">
        <v>123</v>
      </c>
      <c r="C138" s="9" t="s">
        <v>295</v>
      </c>
      <c r="D138" s="43">
        <v>5</v>
      </c>
      <c r="E138" s="43">
        <v>155.80000000000001</v>
      </c>
      <c r="F138" s="14">
        <v>3.1643499999999998</v>
      </c>
    </row>
    <row r="139" spans="1:6" x14ac:dyDescent="0.2">
      <c r="A139" s="27"/>
      <c r="B139" s="24"/>
      <c r="C139" s="9" t="s">
        <v>3</v>
      </c>
      <c r="D139" s="43"/>
      <c r="E139" s="43"/>
      <c r="F139" s="14">
        <v>0.86671000000000009</v>
      </c>
    </row>
    <row r="140" spans="1:6" x14ac:dyDescent="0.2">
      <c r="A140" s="27"/>
      <c r="B140" s="25"/>
      <c r="C140" s="9" t="s">
        <v>4</v>
      </c>
      <c r="D140" s="43"/>
      <c r="E140" s="43"/>
      <c r="F140" s="14">
        <v>27.046290000000003</v>
      </c>
    </row>
    <row r="141" spans="1:6" x14ac:dyDescent="0.2">
      <c r="A141" s="27"/>
      <c r="B141" s="29" t="s">
        <v>291</v>
      </c>
      <c r="C141" s="30"/>
      <c r="D141" s="11"/>
      <c r="E141" s="11"/>
      <c r="F141" s="10">
        <v>31.077350000000003</v>
      </c>
    </row>
    <row r="142" spans="1:6" x14ac:dyDescent="0.2">
      <c r="A142" s="28"/>
      <c r="B142" s="29" t="s">
        <v>289</v>
      </c>
      <c r="C142" s="30"/>
      <c r="D142" s="11">
        <f>SUM(D126:D140)</f>
        <v>194</v>
      </c>
      <c r="E142" s="11">
        <f>SUM(E126:E140)</f>
        <v>12922.960000000001</v>
      </c>
      <c r="F142" s="10">
        <v>2530.2175200000001</v>
      </c>
    </row>
    <row r="143" spans="1:6" x14ac:dyDescent="0.2">
      <c r="A143" s="26" t="s">
        <v>124</v>
      </c>
      <c r="B143" s="23" t="s">
        <v>125</v>
      </c>
      <c r="C143" s="9" t="s">
        <v>295</v>
      </c>
      <c r="D143" s="43">
        <v>3</v>
      </c>
      <c r="E143" s="43">
        <v>82</v>
      </c>
      <c r="F143" s="14">
        <v>1.6447000000000001</v>
      </c>
    </row>
    <row r="144" spans="1:6" x14ac:dyDescent="0.2">
      <c r="A144" s="27"/>
      <c r="B144" s="24"/>
      <c r="C144" s="9" t="s">
        <v>3</v>
      </c>
      <c r="D144" s="43"/>
      <c r="E144" s="43"/>
      <c r="F144" s="14">
        <v>0.44474000000000002</v>
      </c>
    </row>
    <row r="145" spans="1:6" x14ac:dyDescent="0.2">
      <c r="A145" s="27"/>
      <c r="B145" s="25"/>
      <c r="C145" s="9" t="s">
        <v>4</v>
      </c>
      <c r="D145" s="43"/>
      <c r="E145" s="43"/>
      <c r="F145" s="14">
        <v>13.711780000000001</v>
      </c>
    </row>
    <row r="146" spans="1:6" x14ac:dyDescent="0.2">
      <c r="A146" s="27"/>
      <c r="B146" s="29" t="s">
        <v>291</v>
      </c>
      <c r="C146" s="30"/>
      <c r="D146" s="11"/>
      <c r="E146" s="11"/>
      <c r="F146" s="10">
        <v>15.801220000000001</v>
      </c>
    </row>
    <row r="147" spans="1:6" x14ac:dyDescent="0.2">
      <c r="A147" s="27"/>
      <c r="B147" s="23" t="s">
        <v>126</v>
      </c>
      <c r="C147" s="9" t="s">
        <v>295</v>
      </c>
      <c r="D147" s="43">
        <v>15</v>
      </c>
      <c r="E147" s="43">
        <v>258.38</v>
      </c>
      <c r="F147" s="14">
        <v>5.2782</v>
      </c>
    </row>
    <row r="148" spans="1:6" x14ac:dyDescent="0.2">
      <c r="A148" s="27"/>
      <c r="B148" s="24"/>
      <c r="C148" s="9" t="s">
        <v>3</v>
      </c>
      <c r="D148" s="43"/>
      <c r="E148" s="43"/>
      <c r="F148" s="14">
        <v>1.43872</v>
      </c>
    </row>
    <row r="149" spans="1:6" x14ac:dyDescent="0.2">
      <c r="A149" s="27"/>
      <c r="B149" s="25"/>
      <c r="C149" s="9" t="s">
        <v>4</v>
      </c>
      <c r="D149" s="43"/>
      <c r="E149" s="43"/>
      <c r="F149" s="14">
        <v>45.183099999999996</v>
      </c>
    </row>
    <row r="150" spans="1:6" x14ac:dyDescent="0.2">
      <c r="A150" s="27"/>
      <c r="B150" s="29" t="s">
        <v>291</v>
      </c>
      <c r="C150" s="30"/>
      <c r="D150" s="11"/>
      <c r="E150" s="11"/>
      <c r="F150" s="10">
        <v>51.900019999999998</v>
      </c>
    </row>
    <row r="151" spans="1:6" x14ac:dyDescent="0.2">
      <c r="A151" s="27"/>
      <c r="B151" s="23" t="s">
        <v>127</v>
      </c>
      <c r="C151" s="9" t="s">
        <v>295</v>
      </c>
      <c r="D151" s="43">
        <v>19</v>
      </c>
      <c r="E151" s="43">
        <v>463</v>
      </c>
      <c r="F151" s="14">
        <v>9.3019099999999995</v>
      </c>
    </row>
    <row r="152" spans="1:6" x14ac:dyDescent="0.2">
      <c r="A152" s="27"/>
      <c r="B152" s="24"/>
      <c r="C152" s="9" t="s">
        <v>3</v>
      </c>
      <c r="D152" s="43"/>
      <c r="E152" s="43"/>
      <c r="F152" s="14">
        <v>2.5569299999999999</v>
      </c>
    </row>
    <row r="153" spans="1:6" x14ac:dyDescent="0.2">
      <c r="A153" s="27"/>
      <c r="B153" s="25"/>
      <c r="C153" s="9" t="s">
        <v>4</v>
      </c>
      <c r="D153" s="43"/>
      <c r="E153" s="43"/>
      <c r="F153" s="14">
        <v>79.302189999999996</v>
      </c>
    </row>
    <row r="154" spans="1:6" x14ac:dyDescent="0.2">
      <c r="A154" s="27"/>
      <c r="B154" s="29" t="s">
        <v>291</v>
      </c>
      <c r="C154" s="30"/>
      <c r="D154" s="11"/>
      <c r="E154" s="11"/>
      <c r="F154" s="10">
        <v>91.161029999999997</v>
      </c>
    </row>
    <row r="155" spans="1:6" x14ac:dyDescent="0.2">
      <c r="A155" s="28"/>
      <c r="B155" s="29" t="s">
        <v>289</v>
      </c>
      <c r="C155" s="30"/>
      <c r="D155" s="11">
        <f>SUM(D143:D153)</f>
        <v>37</v>
      </c>
      <c r="E155" s="11">
        <f>SUM(E143:E153)</f>
        <v>803.38</v>
      </c>
      <c r="F155" s="10">
        <v>158.86227000000002</v>
      </c>
    </row>
    <row r="156" spans="1:6" x14ac:dyDescent="0.2">
      <c r="A156" s="26" t="s">
        <v>128</v>
      </c>
      <c r="B156" s="23" t="s">
        <v>129</v>
      </c>
      <c r="C156" s="9" t="s">
        <v>295</v>
      </c>
      <c r="D156" s="43">
        <v>26</v>
      </c>
      <c r="E156" s="43">
        <v>123.6</v>
      </c>
      <c r="F156" s="14">
        <v>2.6536399999999998</v>
      </c>
    </row>
    <row r="157" spans="1:6" x14ac:dyDescent="0.2">
      <c r="A157" s="27"/>
      <c r="B157" s="24"/>
      <c r="C157" s="9" t="s">
        <v>3</v>
      </c>
      <c r="D157" s="43"/>
      <c r="E157" s="43"/>
      <c r="F157" s="14">
        <v>0.67813999999999997</v>
      </c>
    </row>
    <row r="158" spans="1:6" x14ac:dyDescent="0.2">
      <c r="A158" s="27"/>
      <c r="B158" s="25"/>
      <c r="C158" s="9" t="s">
        <v>4</v>
      </c>
      <c r="D158" s="43"/>
      <c r="E158" s="43"/>
      <c r="F158" s="14">
        <v>22.348490000000002</v>
      </c>
    </row>
    <row r="159" spans="1:6" x14ac:dyDescent="0.2">
      <c r="A159" s="27"/>
      <c r="B159" s="29" t="s">
        <v>291</v>
      </c>
      <c r="C159" s="30"/>
      <c r="D159" s="11"/>
      <c r="E159" s="11"/>
      <c r="F159" s="10">
        <v>25.68027</v>
      </c>
    </row>
    <row r="160" spans="1:6" x14ac:dyDescent="0.2">
      <c r="A160" s="27"/>
      <c r="B160" s="23" t="s">
        <v>130</v>
      </c>
      <c r="C160" s="9" t="s">
        <v>295</v>
      </c>
      <c r="D160" s="43">
        <v>205</v>
      </c>
      <c r="E160" s="43">
        <v>505.58</v>
      </c>
      <c r="F160" s="14">
        <v>11.230319999999999</v>
      </c>
    </row>
    <row r="161" spans="1:6" x14ac:dyDescent="0.2">
      <c r="A161" s="27"/>
      <c r="B161" s="24"/>
      <c r="C161" s="9" t="s">
        <v>3</v>
      </c>
      <c r="D161" s="43"/>
      <c r="E161" s="43"/>
      <c r="F161" s="14">
        <v>2.71597</v>
      </c>
    </row>
    <row r="162" spans="1:6" x14ac:dyDescent="0.2">
      <c r="A162" s="27"/>
      <c r="B162" s="25"/>
      <c r="C162" s="9" t="s">
        <v>4</v>
      </c>
      <c r="D162" s="43"/>
      <c r="E162" s="43"/>
      <c r="F162" s="14">
        <v>92.005449999999996</v>
      </c>
    </row>
    <row r="163" spans="1:6" x14ac:dyDescent="0.2">
      <c r="A163" s="27"/>
      <c r="B163" s="29" t="s">
        <v>291</v>
      </c>
      <c r="C163" s="30"/>
      <c r="D163" s="11"/>
      <c r="E163" s="11"/>
      <c r="F163" s="10">
        <v>105.95173999999999</v>
      </c>
    </row>
    <row r="164" spans="1:6" x14ac:dyDescent="0.2">
      <c r="A164" s="27"/>
      <c r="B164" s="23" t="s">
        <v>131</v>
      </c>
      <c r="C164" s="9" t="s">
        <v>295</v>
      </c>
      <c r="D164" s="43">
        <v>1</v>
      </c>
      <c r="E164" s="43">
        <v>6</v>
      </c>
      <c r="F164" s="14">
        <v>0.13356999999999999</v>
      </c>
    </row>
    <row r="165" spans="1:6" x14ac:dyDescent="0.2">
      <c r="A165" s="27"/>
      <c r="B165" s="24"/>
      <c r="C165" s="9" t="s">
        <v>3</v>
      </c>
      <c r="D165" s="43"/>
      <c r="E165" s="43"/>
      <c r="F165" s="14">
        <v>3.3419999999999998E-2</v>
      </c>
    </row>
    <row r="166" spans="1:6" x14ac:dyDescent="0.2">
      <c r="A166" s="27"/>
      <c r="B166" s="25"/>
      <c r="C166" s="9" t="s">
        <v>4</v>
      </c>
      <c r="D166" s="43"/>
      <c r="E166" s="43"/>
      <c r="F166" s="14">
        <v>1.09175</v>
      </c>
    </row>
    <row r="167" spans="1:6" x14ac:dyDescent="0.2">
      <c r="A167" s="27"/>
      <c r="B167" s="29" t="s">
        <v>291</v>
      </c>
      <c r="C167" s="30"/>
      <c r="D167" s="11"/>
      <c r="E167" s="11"/>
      <c r="F167" s="10">
        <v>1.25874</v>
      </c>
    </row>
    <row r="168" spans="1:6" x14ac:dyDescent="0.2">
      <c r="A168" s="27"/>
      <c r="B168" s="23" t="s">
        <v>132</v>
      </c>
      <c r="C168" s="9" t="s">
        <v>295</v>
      </c>
      <c r="D168" s="43">
        <v>8</v>
      </c>
      <c r="E168" s="43">
        <v>13.9</v>
      </c>
      <c r="F168" s="14">
        <v>0.30918000000000001</v>
      </c>
    </row>
    <row r="169" spans="1:6" x14ac:dyDescent="0.2">
      <c r="A169" s="27"/>
      <c r="B169" s="24"/>
      <c r="C169" s="9" t="s">
        <v>3</v>
      </c>
      <c r="D169" s="43"/>
      <c r="E169" s="43"/>
      <c r="F169" s="14">
        <v>7.579000000000001E-2</v>
      </c>
    </row>
    <row r="170" spans="1:6" x14ac:dyDescent="0.2">
      <c r="A170" s="27"/>
      <c r="B170" s="25"/>
      <c r="C170" s="9" t="s">
        <v>4</v>
      </c>
      <c r="D170" s="43"/>
      <c r="E170" s="43"/>
      <c r="F170" s="14">
        <v>2.5317099999999999</v>
      </c>
    </row>
    <row r="171" spans="1:6" x14ac:dyDescent="0.2">
      <c r="A171" s="27"/>
      <c r="B171" s="29" t="s">
        <v>291</v>
      </c>
      <c r="C171" s="30"/>
      <c r="D171" s="11"/>
      <c r="E171" s="11"/>
      <c r="F171" s="10">
        <v>2.9166800000000004</v>
      </c>
    </row>
    <row r="172" spans="1:6" x14ac:dyDescent="0.2">
      <c r="A172" s="27"/>
      <c r="B172" s="23" t="s">
        <v>133</v>
      </c>
      <c r="C172" s="9" t="s">
        <v>295</v>
      </c>
      <c r="D172" s="43">
        <v>1</v>
      </c>
      <c r="E172" s="43">
        <v>1</v>
      </c>
      <c r="F172" s="14">
        <v>2.2260000000000002E-2</v>
      </c>
    </row>
    <row r="173" spans="1:6" x14ac:dyDescent="0.2">
      <c r="A173" s="27"/>
      <c r="B173" s="24"/>
      <c r="C173" s="9" t="s">
        <v>3</v>
      </c>
      <c r="D173" s="43"/>
      <c r="E173" s="43"/>
      <c r="F173" s="14">
        <v>5.4099999999999999E-3</v>
      </c>
    </row>
    <row r="174" spans="1:6" x14ac:dyDescent="0.2">
      <c r="A174" s="27"/>
      <c r="B174" s="25"/>
      <c r="C174" s="9" t="s">
        <v>4</v>
      </c>
      <c r="D174" s="43"/>
      <c r="E174" s="43"/>
      <c r="F174" s="14">
        <v>0.18228</v>
      </c>
    </row>
    <row r="175" spans="1:6" x14ac:dyDescent="0.2">
      <c r="A175" s="27"/>
      <c r="B175" s="29" t="s">
        <v>291</v>
      </c>
      <c r="C175" s="30"/>
      <c r="D175" s="11"/>
      <c r="E175" s="11"/>
      <c r="F175" s="10">
        <v>0.20995</v>
      </c>
    </row>
    <row r="176" spans="1:6" x14ac:dyDescent="0.2">
      <c r="A176" s="27"/>
      <c r="B176" s="23" t="s">
        <v>134</v>
      </c>
      <c r="C176" s="9" t="s">
        <v>295</v>
      </c>
      <c r="D176" s="43">
        <v>81</v>
      </c>
      <c r="E176" s="43">
        <v>136.9</v>
      </c>
      <c r="F176" s="14">
        <v>3.0452699999999999</v>
      </c>
    </row>
    <row r="177" spans="1:6" x14ac:dyDescent="0.2">
      <c r="A177" s="27"/>
      <c r="B177" s="24"/>
      <c r="C177" s="9" t="s">
        <v>3</v>
      </c>
      <c r="D177" s="43"/>
      <c r="E177" s="43"/>
      <c r="F177" s="14">
        <v>0.73947000000000007</v>
      </c>
    </row>
    <row r="178" spans="1:6" x14ac:dyDescent="0.2">
      <c r="A178" s="27"/>
      <c r="B178" s="25"/>
      <c r="C178" s="9" t="s">
        <v>4</v>
      </c>
      <c r="D178" s="43"/>
      <c r="E178" s="43"/>
      <c r="F178" s="14">
        <v>24.935759999999998</v>
      </c>
    </row>
    <row r="179" spans="1:6" x14ac:dyDescent="0.2">
      <c r="A179" s="27"/>
      <c r="B179" s="29" t="s">
        <v>291</v>
      </c>
      <c r="C179" s="30"/>
      <c r="D179" s="11"/>
      <c r="E179" s="11"/>
      <c r="F179" s="10">
        <v>28.720500000000001</v>
      </c>
    </row>
    <row r="180" spans="1:6" x14ac:dyDescent="0.2">
      <c r="A180" s="27"/>
      <c r="B180" s="23" t="s">
        <v>135</v>
      </c>
      <c r="C180" s="9" t="s">
        <v>295</v>
      </c>
      <c r="D180" s="15"/>
      <c r="E180" s="43">
        <v>15.4</v>
      </c>
      <c r="F180" s="14">
        <v>0.33577999999999997</v>
      </c>
    </row>
    <row r="181" spans="1:6" x14ac:dyDescent="0.2">
      <c r="A181" s="27"/>
      <c r="B181" s="24"/>
      <c r="C181" s="9" t="s">
        <v>3</v>
      </c>
      <c r="D181" s="15"/>
      <c r="E181" s="43"/>
      <c r="F181" s="14">
        <v>8.4199999999999997E-2</v>
      </c>
    </row>
    <row r="182" spans="1:6" x14ac:dyDescent="0.2">
      <c r="A182" s="27"/>
      <c r="B182" s="25"/>
      <c r="C182" s="9" t="s">
        <v>4</v>
      </c>
      <c r="D182" s="15">
        <v>9</v>
      </c>
      <c r="E182" s="43"/>
      <c r="F182" s="14">
        <v>2.7953800000000002</v>
      </c>
    </row>
    <row r="183" spans="1:6" x14ac:dyDescent="0.2">
      <c r="A183" s="27"/>
      <c r="B183" s="29" t="s">
        <v>291</v>
      </c>
      <c r="C183" s="30"/>
      <c r="D183" s="11"/>
      <c r="E183" s="11"/>
      <c r="F183" s="10">
        <v>3.21536</v>
      </c>
    </row>
    <row r="184" spans="1:6" x14ac:dyDescent="0.2">
      <c r="A184" s="27"/>
      <c r="B184" s="23" t="s">
        <v>136</v>
      </c>
      <c r="C184" s="9" t="s">
        <v>295</v>
      </c>
      <c r="D184" s="43">
        <v>4</v>
      </c>
      <c r="E184" s="43">
        <v>130.80000000000001</v>
      </c>
      <c r="F184" s="14">
        <v>2.62507</v>
      </c>
    </row>
    <row r="185" spans="1:6" x14ac:dyDescent="0.2">
      <c r="A185" s="27"/>
      <c r="B185" s="24"/>
      <c r="C185" s="9" t="s">
        <v>3</v>
      </c>
      <c r="D185" s="43"/>
      <c r="E185" s="43"/>
      <c r="F185" s="14">
        <v>0.72824</v>
      </c>
    </row>
    <row r="186" spans="1:6" x14ac:dyDescent="0.2">
      <c r="A186" s="27"/>
      <c r="B186" s="25"/>
      <c r="C186" s="9" t="s">
        <v>4</v>
      </c>
      <c r="D186" s="43"/>
      <c r="E186" s="43"/>
      <c r="F186" s="14">
        <v>22.341290000000001</v>
      </c>
    </row>
    <row r="187" spans="1:6" x14ac:dyDescent="0.2">
      <c r="A187" s="27"/>
      <c r="B187" s="29" t="s">
        <v>291</v>
      </c>
      <c r="C187" s="30"/>
      <c r="D187" s="11"/>
      <c r="E187" s="11"/>
      <c r="F187" s="10">
        <v>25.694600000000001</v>
      </c>
    </row>
    <row r="188" spans="1:6" x14ac:dyDescent="0.2">
      <c r="A188" s="27"/>
      <c r="B188" s="23" t="s">
        <v>137</v>
      </c>
      <c r="C188" s="9" t="s">
        <v>295</v>
      </c>
      <c r="D188" s="43">
        <v>298</v>
      </c>
      <c r="E188" s="43">
        <v>731.97</v>
      </c>
      <c r="F188" s="14">
        <v>15.970940000000001</v>
      </c>
    </row>
    <row r="189" spans="1:6" x14ac:dyDescent="0.2">
      <c r="A189" s="27"/>
      <c r="B189" s="24"/>
      <c r="C189" s="9" t="s">
        <v>3</v>
      </c>
      <c r="D189" s="43"/>
      <c r="E189" s="43"/>
      <c r="F189" s="14">
        <v>3.92699</v>
      </c>
    </row>
    <row r="190" spans="1:6" x14ac:dyDescent="0.2">
      <c r="A190" s="27"/>
      <c r="B190" s="25"/>
      <c r="C190" s="9" t="s">
        <v>4</v>
      </c>
      <c r="D190" s="43"/>
      <c r="E190" s="43"/>
      <c r="F190" s="14">
        <v>132.82689999999999</v>
      </c>
    </row>
    <row r="191" spans="1:6" x14ac:dyDescent="0.2">
      <c r="A191" s="27"/>
      <c r="B191" s="29" t="s">
        <v>291</v>
      </c>
      <c r="C191" s="30"/>
      <c r="D191" s="11"/>
      <c r="E191" s="11"/>
      <c r="F191" s="10">
        <v>152.72483</v>
      </c>
    </row>
    <row r="192" spans="1:6" x14ac:dyDescent="0.2">
      <c r="A192" s="27"/>
      <c r="B192" s="23" t="s">
        <v>138</v>
      </c>
      <c r="C192" s="9" t="s">
        <v>295</v>
      </c>
      <c r="D192" s="43">
        <v>8</v>
      </c>
      <c r="E192" s="43">
        <v>43.2</v>
      </c>
      <c r="F192" s="14">
        <v>0.8999299999999999</v>
      </c>
    </row>
    <row r="193" spans="1:6" x14ac:dyDescent="0.2">
      <c r="A193" s="27"/>
      <c r="B193" s="24"/>
      <c r="C193" s="9" t="s">
        <v>3</v>
      </c>
      <c r="D193" s="43"/>
      <c r="E193" s="43"/>
      <c r="F193" s="14">
        <v>0.23565</v>
      </c>
    </row>
    <row r="194" spans="1:6" x14ac:dyDescent="0.2">
      <c r="A194" s="27"/>
      <c r="B194" s="25"/>
      <c r="C194" s="9" t="s">
        <v>4</v>
      </c>
      <c r="D194" s="43"/>
      <c r="E194" s="43"/>
      <c r="F194" s="14">
        <v>7.6799600000000003</v>
      </c>
    </row>
    <row r="195" spans="1:6" x14ac:dyDescent="0.2">
      <c r="A195" s="27"/>
      <c r="B195" s="29" t="s">
        <v>291</v>
      </c>
      <c r="C195" s="30"/>
      <c r="D195" s="11"/>
      <c r="E195" s="11"/>
      <c r="F195" s="10">
        <v>8.8155400000000004</v>
      </c>
    </row>
    <row r="196" spans="1:6" x14ac:dyDescent="0.2">
      <c r="A196" s="27"/>
      <c r="B196" s="23" t="s">
        <v>139</v>
      </c>
      <c r="C196" s="9" t="s">
        <v>295</v>
      </c>
      <c r="D196" s="43">
        <v>75</v>
      </c>
      <c r="E196" s="43">
        <v>215.78</v>
      </c>
      <c r="F196" s="14">
        <v>4.74932</v>
      </c>
    </row>
    <row r="197" spans="1:6" x14ac:dyDescent="0.2">
      <c r="A197" s="27"/>
      <c r="B197" s="24"/>
      <c r="C197" s="9" t="s">
        <v>3</v>
      </c>
      <c r="D197" s="43"/>
      <c r="E197" s="43"/>
      <c r="F197" s="14">
        <v>1.1522699999999999</v>
      </c>
    </row>
    <row r="198" spans="1:6" x14ac:dyDescent="0.2">
      <c r="A198" s="27"/>
      <c r="B198" s="25"/>
      <c r="C198" s="9" t="s">
        <v>4</v>
      </c>
      <c r="D198" s="43"/>
      <c r="E198" s="43"/>
      <c r="F198" s="14">
        <v>39.115070000000003</v>
      </c>
    </row>
    <row r="199" spans="1:6" x14ac:dyDescent="0.2">
      <c r="A199" s="27"/>
      <c r="B199" s="29" t="s">
        <v>291</v>
      </c>
      <c r="C199" s="30"/>
      <c r="D199" s="11"/>
      <c r="E199" s="11"/>
      <c r="F199" s="10">
        <v>45.016660000000002</v>
      </c>
    </row>
    <row r="200" spans="1:6" x14ac:dyDescent="0.2">
      <c r="A200" s="27"/>
      <c r="B200" s="23" t="s">
        <v>140</v>
      </c>
      <c r="C200" s="9" t="s">
        <v>295</v>
      </c>
      <c r="D200" s="43">
        <v>19</v>
      </c>
      <c r="E200" s="43">
        <v>46.1</v>
      </c>
      <c r="F200" s="14">
        <v>1.02478</v>
      </c>
    </row>
    <row r="201" spans="1:6" x14ac:dyDescent="0.2">
      <c r="A201" s="27"/>
      <c r="B201" s="24"/>
      <c r="C201" s="9" t="s">
        <v>3</v>
      </c>
      <c r="D201" s="43"/>
      <c r="E201" s="43"/>
      <c r="F201" s="14">
        <v>0.25336000000000003</v>
      </c>
    </row>
    <row r="202" spans="1:6" x14ac:dyDescent="0.2">
      <c r="A202" s="27"/>
      <c r="B202" s="25"/>
      <c r="C202" s="9" t="s">
        <v>4</v>
      </c>
      <c r="D202" s="43"/>
      <c r="E202" s="43"/>
      <c r="F202" s="14">
        <v>8.3948099999999997</v>
      </c>
    </row>
    <row r="203" spans="1:6" x14ac:dyDescent="0.2">
      <c r="A203" s="27"/>
      <c r="B203" s="29" t="s">
        <v>291</v>
      </c>
      <c r="C203" s="30"/>
      <c r="D203" s="11"/>
      <c r="E203" s="11"/>
      <c r="F203" s="10">
        <v>9.6729499999999984</v>
      </c>
    </row>
    <row r="204" spans="1:6" x14ac:dyDescent="0.2">
      <c r="A204" s="27"/>
      <c r="B204" s="23" t="s">
        <v>141</v>
      </c>
      <c r="C204" s="9" t="s">
        <v>295</v>
      </c>
      <c r="D204" s="43">
        <v>18</v>
      </c>
      <c r="E204" s="43">
        <v>46.2</v>
      </c>
      <c r="F204" s="14">
        <v>1.01718</v>
      </c>
    </row>
    <row r="205" spans="1:6" x14ac:dyDescent="0.2">
      <c r="A205" s="27"/>
      <c r="B205" s="24"/>
      <c r="C205" s="9" t="s">
        <v>3</v>
      </c>
      <c r="D205" s="43"/>
      <c r="E205" s="43"/>
      <c r="F205" s="14">
        <v>0.17083999999999999</v>
      </c>
    </row>
    <row r="206" spans="1:6" x14ac:dyDescent="0.2">
      <c r="A206" s="27"/>
      <c r="B206" s="25"/>
      <c r="C206" s="9" t="s">
        <v>4</v>
      </c>
      <c r="D206" s="43"/>
      <c r="E206" s="43"/>
      <c r="F206" s="14">
        <v>8.3297800000000013</v>
      </c>
    </row>
    <row r="207" spans="1:6" x14ac:dyDescent="0.2">
      <c r="A207" s="27"/>
      <c r="B207" s="29" t="s">
        <v>291</v>
      </c>
      <c r="C207" s="30"/>
      <c r="D207" s="11"/>
      <c r="E207" s="11"/>
      <c r="F207" s="10">
        <v>9.5178000000000011</v>
      </c>
    </row>
    <row r="208" spans="1:6" x14ac:dyDescent="0.2">
      <c r="A208" s="27"/>
      <c r="B208" s="23" t="s">
        <v>142</v>
      </c>
      <c r="C208" s="9" t="s">
        <v>295</v>
      </c>
      <c r="D208" s="43">
        <v>110</v>
      </c>
      <c r="E208" s="43">
        <v>266.2</v>
      </c>
      <c r="F208" s="14">
        <v>5.8692000000000002</v>
      </c>
    </row>
    <row r="209" spans="1:6" x14ac:dyDescent="0.2">
      <c r="A209" s="27"/>
      <c r="B209" s="24"/>
      <c r="C209" s="9" t="s">
        <v>3</v>
      </c>
      <c r="D209" s="43"/>
      <c r="E209" s="43"/>
      <c r="F209" s="14">
        <v>1.3794999999999999</v>
      </c>
    </row>
    <row r="210" spans="1:6" x14ac:dyDescent="0.2">
      <c r="A210" s="27"/>
      <c r="B210" s="25"/>
      <c r="C210" s="9" t="s">
        <v>4</v>
      </c>
      <c r="D210" s="43"/>
      <c r="E210" s="43"/>
      <c r="F210" s="14">
        <v>48.352530000000002</v>
      </c>
    </row>
    <row r="211" spans="1:6" x14ac:dyDescent="0.2">
      <c r="A211" s="27"/>
      <c r="B211" s="29" t="s">
        <v>291</v>
      </c>
      <c r="C211" s="30"/>
      <c r="D211" s="11"/>
      <c r="E211" s="11"/>
      <c r="F211" s="10">
        <v>55.601229999999994</v>
      </c>
    </row>
    <row r="212" spans="1:6" x14ac:dyDescent="0.2">
      <c r="A212" s="28"/>
      <c r="B212" s="29" t="s">
        <v>289</v>
      </c>
      <c r="C212" s="30"/>
      <c r="D212" s="11">
        <f>SUM(D156:D210)</f>
        <v>863</v>
      </c>
      <c r="E212" s="11">
        <f>SUM(E156:E210)</f>
        <v>2282.6299999999997</v>
      </c>
      <c r="F212" s="10">
        <v>474.99685000000022</v>
      </c>
    </row>
    <row r="213" spans="1:6" x14ac:dyDescent="0.2">
      <c r="A213" s="26" t="s">
        <v>143</v>
      </c>
      <c r="B213" s="23" t="s">
        <v>144</v>
      </c>
      <c r="C213" s="9" t="s">
        <v>295</v>
      </c>
      <c r="D213" s="43">
        <v>12</v>
      </c>
      <c r="E213" s="43">
        <v>1274</v>
      </c>
      <c r="F213" s="14">
        <v>25.569710000000001</v>
      </c>
    </row>
    <row r="214" spans="1:6" x14ac:dyDescent="0.2">
      <c r="A214" s="27"/>
      <c r="B214" s="24"/>
      <c r="C214" s="9" t="s">
        <v>3</v>
      </c>
      <c r="D214" s="43"/>
      <c r="E214" s="43"/>
      <c r="F214" s="14">
        <v>7.0958600000000001</v>
      </c>
    </row>
    <row r="215" spans="1:6" x14ac:dyDescent="0.2">
      <c r="A215" s="27"/>
      <c r="B215" s="25"/>
      <c r="C215" s="9" t="s">
        <v>4</v>
      </c>
      <c r="D215" s="43"/>
      <c r="E215" s="43"/>
      <c r="F215" s="14">
        <v>214.74646999999999</v>
      </c>
    </row>
    <row r="216" spans="1:6" x14ac:dyDescent="0.2">
      <c r="A216" s="27"/>
      <c r="B216" s="29" t="s">
        <v>291</v>
      </c>
      <c r="C216" s="30"/>
      <c r="D216" s="11"/>
      <c r="E216" s="11"/>
      <c r="F216" s="10">
        <v>247.41204000000002</v>
      </c>
    </row>
    <row r="217" spans="1:6" x14ac:dyDescent="0.2">
      <c r="A217" s="27"/>
      <c r="B217" s="23" t="s">
        <v>145</v>
      </c>
      <c r="C217" s="9" t="s">
        <v>295</v>
      </c>
      <c r="D217" s="43">
        <v>32</v>
      </c>
      <c r="E217" s="43">
        <v>422.78</v>
      </c>
      <c r="F217" s="14">
        <v>9.0382999999999996</v>
      </c>
    </row>
    <row r="218" spans="1:6" x14ac:dyDescent="0.2">
      <c r="A218" s="27"/>
      <c r="B218" s="24"/>
      <c r="C218" s="9" t="s">
        <v>3</v>
      </c>
      <c r="D218" s="43"/>
      <c r="E218" s="43"/>
      <c r="F218" s="14">
        <v>2.3534200000000003</v>
      </c>
    </row>
    <row r="219" spans="1:6" x14ac:dyDescent="0.2">
      <c r="A219" s="27"/>
      <c r="B219" s="25"/>
      <c r="C219" s="9" t="s">
        <v>4</v>
      </c>
      <c r="D219" s="43"/>
      <c r="E219" s="43"/>
      <c r="F219" s="14">
        <v>75.698479999999989</v>
      </c>
    </row>
    <row r="220" spans="1:6" x14ac:dyDescent="0.2">
      <c r="A220" s="27"/>
      <c r="B220" s="29" t="s">
        <v>291</v>
      </c>
      <c r="C220" s="30"/>
      <c r="D220" s="11"/>
      <c r="E220" s="11"/>
      <c r="F220" s="10">
        <v>87.090199999999996</v>
      </c>
    </row>
    <row r="221" spans="1:6" x14ac:dyDescent="0.2">
      <c r="A221" s="27"/>
      <c r="B221" s="23" t="s">
        <v>146</v>
      </c>
      <c r="C221" s="9" t="s">
        <v>295</v>
      </c>
      <c r="D221" s="43">
        <v>6</v>
      </c>
      <c r="E221" s="43">
        <v>56.2</v>
      </c>
      <c r="F221" s="14">
        <v>1.2012799999999999</v>
      </c>
    </row>
    <row r="222" spans="1:6" x14ac:dyDescent="0.2">
      <c r="A222" s="27"/>
      <c r="B222" s="24"/>
      <c r="C222" s="9" t="s">
        <v>3</v>
      </c>
      <c r="D222" s="43"/>
      <c r="E222" s="43"/>
      <c r="F222" s="14">
        <v>0.31220999999999999</v>
      </c>
    </row>
    <row r="223" spans="1:6" x14ac:dyDescent="0.2">
      <c r="A223" s="27"/>
      <c r="B223" s="25"/>
      <c r="C223" s="9" t="s">
        <v>4</v>
      </c>
      <c r="D223" s="43"/>
      <c r="E223" s="43"/>
      <c r="F223" s="14">
        <v>10.172169999999999</v>
      </c>
    </row>
    <row r="224" spans="1:6" x14ac:dyDescent="0.2">
      <c r="A224" s="27"/>
      <c r="B224" s="29" t="s">
        <v>291</v>
      </c>
      <c r="C224" s="30"/>
      <c r="D224" s="11"/>
      <c r="E224" s="11"/>
      <c r="F224" s="10">
        <v>11.68566</v>
      </c>
    </row>
    <row r="225" spans="1:6" x14ac:dyDescent="0.2">
      <c r="A225" s="27"/>
      <c r="B225" s="23" t="s">
        <v>147</v>
      </c>
      <c r="C225" s="9" t="s">
        <v>295</v>
      </c>
      <c r="D225" s="43">
        <v>5</v>
      </c>
      <c r="E225" s="43">
        <v>12.4</v>
      </c>
      <c r="F225" s="14">
        <v>0.27477999999999997</v>
      </c>
    </row>
    <row r="226" spans="1:6" x14ac:dyDescent="0.2">
      <c r="A226" s="27"/>
      <c r="B226" s="24"/>
      <c r="C226" s="9" t="s">
        <v>3</v>
      </c>
      <c r="D226" s="43"/>
      <c r="E226" s="43"/>
      <c r="F226" s="14">
        <v>5.7280000000000005E-2</v>
      </c>
    </row>
    <row r="227" spans="1:6" x14ac:dyDescent="0.2">
      <c r="A227" s="27"/>
      <c r="B227" s="25"/>
      <c r="C227" s="9" t="s">
        <v>4</v>
      </c>
      <c r="D227" s="43"/>
      <c r="E227" s="43"/>
      <c r="F227" s="14">
        <v>2.2500999999999998</v>
      </c>
    </row>
    <row r="228" spans="1:6" x14ac:dyDescent="0.2">
      <c r="A228" s="27"/>
      <c r="B228" s="29" t="s">
        <v>291</v>
      </c>
      <c r="C228" s="30"/>
      <c r="D228" s="11"/>
      <c r="E228" s="11"/>
      <c r="F228" s="10">
        <v>2.58216</v>
      </c>
    </row>
    <row r="229" spans="1:6" x14ac:dyDescent="0.2">
      <c r="A229" s="27"/>
      <c r="B229" s="23" t="s">
        <v>148</v>
      </c>
      <c r="C229" s="9" t="s">
        <v>295</v>
      </c>
      <c r="D229" s="43">
        <v>2</v>
      </c>
      <c r="E229" s="43">
        <v>12</v>
      </c>
      <c r="F229" s="14">
        <v>0.26713999999999999</v>
      </c>
    </row>
    <row r="230" spans="1:6" x14ac:dyDescent="0.2">
      <c r="A230" s="27"/>
      <c r="B230" s="24"/>
      <c r="C230" s="9" t="s">
        <v>3</v>
      </c>
      <c r="D230" s="43"/>
      <c r="E230" s="43"/>
      <c r="F230" s="14">
        <v>6.6839999999999997E-2</v>
      </c>
    </row>
    <row r="231" spans="1:6" x14ac:dyDescent="0.2">
      <c r="A231" s="27"/>
      <c r="B231" s="25"/>
      <c r="C231" s="9" t="s">
        <v>4</v>
      </c>
      <c r="D231" s="43"/>
      <c r="E231" s="43"/>
      <c r="F231" s="14">
        <v>2.18736</v>
      </c>
    </row>
    <row r="232" spans="1:6" x14ac:dyDescent="0.2">
      <c r="A232" s="27"/>
      <c r="B232" s="29" t="s">
        <v>291</v>
      </c>
      <c r="C232" s="30"/>
      <c r="D232" s="11"/>
      <c r="E232" s="11"/>
      <c r="F232" s="10">
        <v>2.5213400000000004</v>
      </c>
    </row>
    <row r="233" spans="1:6" x14ac:dyDescent="0.2">
      <c r="A233" s="27"/>
      <c r="B233" s="23" t="s">
        <v>149</v>
      </c>
      <c r="C233" s="9" t="s">
        <v>295</v>
      </c>
      <c r="D233" s="43">
        <v>16</v>
      </c>
      <c r="E233" s="43">
        <v>185.8</v>
      </c>
      <c r="F233" s="14">
        <v>3.8480700000000003</v>
      </c>
    </row>
    <row r="234" spans="1:6" x14ac:dyDescent="0.2">
      <c r="A234" s="27"/>
      <c r="B234" s="24"/>
      <c r="C234" s="9" t="s">
        <v>3</v>
      </c>
      <c r="D234" s="43"/>
      <c r="E234" s="43"/>
      <c r="F234" s="14">
        <v>1.02278</v>
      </c>
    </row>
    <row r="235" spans="1:6" x14ac:dyDescent="0.2">
      <c r="A235" s="27"/>
      <c r="B235" s="25"/>
      <c r="C235" s="9" t="s">
        <v>4</v>
      </c>
      <c r="D235" s="43"/>
      <c r="E235" s="43"/>
      <c r="F235" s="14">
        <v>33.061989999999994</v>
      </c>
    </row>
    <row r="236" spans="1:6" x14ac:dyDescent="0.2">
      <c r="A236" s="27"/>
      <c r="B236" s="29" t="s">
        <v>291</v>
      </c>
      <c r="C236" s="30"/>
      <c r="D236" s="11"/>
      <c r="E236" s="11"/>
      <c r="F236" s="10">
        <v>37.932839999999999</v>
      </c>
    </row>
    <row r="237" spans="1:6" x14ac:dyDescent="0.2">
      <c r="A237" s="27"/>
      <c r="B237" s="23" t="s">
        <v>150</v>
      </c>
      <c r="C237" s="9" t="s">
        <v>295</v>
      </c>
      <c r="D237" s="43">
        <v>8</v>
      </c>
      <c r="E237" s="43">
        <v>201.09</v>
      </c>
      <c r="F237" s="14">
        <v>4.1177900000000003</v>
      </c>
    </row>
    <row r="238" spans="1:6" x14ac:dyDescent="0.2">
      <c r="A238" s="27"/>
      <c r="B238" s="24"/>
      <c r="C238" s="9" t="s">
        <v>3</v>
      </c>
      <c r="D238" s="43"/>
      <c r="E238" s="43"/>
      <c r="F238" s="14">
        <v>1.1193900000000001</v>
      </c>
    </row>
    <row r="239" spans="1:6" x14ac:dyDescent="0.2">
      <c r="A239" s="27"/>
      <c r="B239" s="25"/>
      <c r="C239" s="9" t="s">
        <v>4</v>
      </c>
      <c r="D239" s="43"/>
      <c r="E239" s="43"/>
      <c r="F239" s="14">
        <v>35.229649999999999</v>
      </c>
    </row>
    <row r="240" spans="1:6" x14ac:dyDescent="0.2">
      <c r="A240" s="27"/>
      <c r="B240" s="29" t="s">
        <v>291</v>
      </c>
      <c r="C240" s="30"/>
      <c r="D240" s="11"/>
      <c r="E240" s="11"/>
      <c r="F240" s="10">
        <v>40.466830000000002</v>
      </c>
    </row>
    <row r="241" spans="1:6" x14ac:dyDescent="0.2">
      <c r="A241" s="28"/>
      <c r="B241" s="29" t="s">
        <v>289</v>
      </c>
      <c r="C241" s="30"/>
      <c r="D241" s="11">
        <f>SUM(D213:D239)</f>
        <v>81</v>
      </c>
      <c r="E241" s="11">
        <f>SUM(E213:E239)</f>
        <v>2164.27</v>
      </c>
      <c r="F241" s="10">
        <v>429.69107000000014</v>
      </c>
    </row>
    <row r="242" spans="1:6" x14ac:dyDescent="0.2">
      <c r="A242" s="26" t="s">
        <v>151</v>
      </c>
      <c r="B242" s="23" t="s">
        <v>152</v>
      </c>
      <c r="C242" s="9" t="s">
        <v>295</v>
      </c>
      <c r="D242" s="43">
        <v>5</v>
      </c>
      <c r="E242" s="43">
        <v>288.19</v>
      </c>
      <c r="F242" s="14">
        <v>5.78505</v>
      </c>
    </row>
    <row r="243" spans="1:6" x14ac:dyDescent="0.2">
      <c r="A243" s="27"/>
      <c r="B243" s="24"/>
      <c r="C243" s="9" t="s">
        <v>3</v>
      </c>
      <c r="D243" s="43"/>
      <c r="E243" s="43"/>
      <c r="F243" s="14">
        <v>1.6050499999999999</v>
      </c>
    </row>
    <row r="244" spans="1:6" x14ac:dyDescent="0.2">
      <c r="A244" s="27"/>
      <c r="B244" s="25"/>
      <c r="C244" s="9" t="s">
        <v>4</v>
      </c>
      <c r="D244" s="43"/>
      <c r="E244" s="43"/>
      <c r="F244" s="14">
        <v>49.220570000000002</v>
      </c>
    </row>
    <row r="245" spans="1:6" x14ac:dyDescent="0.2">
      <c r="A245" s="27"/>
      <c r="B245" s="29" t="s">
        <v>291</v>
      </c>
      <c r="C245" s="30"/>
      <c r="D245" s="11"/>
      <c r="E245" s="11"/>
      <c r="F245" s="10">
        <v>56.610669999999999</v>
      </c>
    </row>
    <row r="246" spans="1:6" x14ac:dyDescent="0.2">
      <c r="A246" s="27"/>
      <c r="B246" s="23" t="s">
        <v>153</v>
      </c>
      <c r="C246" s="9" t="s">
        <v>295</v>
      </c>
      <c r="D246" s="43">
        <v>15</v>
      </c>
      <c r="E246" s="43">
        <v>185.7</v>
      </c>
      <c r="F246" s="14">
        <v>3.86978</v>
      </c>
    </row>
    <row r="247" spans="1:6" x14ac:dyDescent="0.2">
      <c r="A247" s="27"/>
      <c r="B247" s="24"/>
      <c r="C247" s="9" t="s">
        <v>3</v>
      </c>
      <c r="D247" s="43"/>
      <c r="E247" s="43"/>
      <c r="F247" s="14">
        <v>1.0326</v>
      </c>
    </row>
    <row r="248" spans="1:6" x14ac:dyDescent="0.2">
      <c r="A248" s="27"/>
      <c r="B248" s="25"/>
      <c r="C248" s="9" t="s">
        <v>4</v>
      </c>
      <c r="D248" s="43"/>
      <c r="E248" s="43"/>
      <c r="F248" s="14">
        <v>33.206769999999999</v>
      </c>
    </row>
    <row r="249" spans="1:6" x14ac:dyDescent="0.2">
      <c r="A249" s="27"/>
      <c r="B249" s="29" t="s">
        <v>291</v>
      </c>
      <c r="C249" s="30"/>
      <c r="D249" s="11"/>
      <c r="E249" s="11"/>
      <c r="F249" s="10">
        <v>38.109149999999993</v>
      </c>
    </row>
    <row r="250" spans="1:6" x14ac:dyDescent="0.2">
      <c r="A250" s="27"/>
      <c r="B250" s="23" t="s">
        <v>154</v>
      </c>
      <c r="C250" s="9" t="s">
        <v>295</v>
      </c>
      <c r="D250" s="43">
        <v>4</v>
      </c>
      <c r="E250" s="43">
        <v>67.3</v>
      </c>
      <c r="F250" s="14">
        <v>1.3713</v>
      </c>
    </row>
    <row r="251" spans="1:6" x14ac:dyDescent="0.2">
      <c r="A251" s="27"/>
      <c r="B251" s="24"/>
      <c r="C251" s="9" t="s">
        <v>3</v>
      </c>
      <c r="D251" s="43"/>
      <c r="E251" s="43"/>
      <c r="F251" s="14">
        <v>0.37436999999999998</v>
      </c>
    </row>
    <row r="252" spans="1:6" x14ac:dyDescent="0.2">
      <c r="A252" s="27"/>
      <c r="B252" s="25"/>
      <c r="C252" s="9" t="s">
        <v>4</v>
      </c>
      <c r="D252" s="43"/>
      <c r="E252" s="43"/>
      <c r="F252" s="14">
        <v>11.779440000000001</v>
      </c>
    </row>
    <row r="253" spans="1:6" x14ac:dyDescent="0.2">
      <c r="A253" s="27"/>
      <c r="B253" s="29" t="s">
        <v>291</v>
      </c>
      <c r="C253" s="30"/>
      <c r="D253" s="11"/>
      <c r="E253" s="11"/>
      <c r="F253" s="10">
        <v>13.52511</v>
      </c>
    </row>
    <row r="254" spans="1:6" x14ac:dyDescent="0.2">
      <c r="A254" s="27"/>
      <c r="B254" s="23" t="s">
        <v>155</v>
      </c>
      <c r="C254" s="9" t="s">
        <v>295</v>
      </c>
      <c r="D254" s="43">
        <v>1</v>
      </c>
      <c r="E254" s="43">
        <v>18</v>
      </c>
      <c r="F254" s="14">
        <v>0.39957999999999999</v>
      </c>
    </row>
    <row r="255" spans="1:6" x14ac:dyDescent="0.2">
      <c r="A255" s="27"/>
      <c r="B255" s="24"/>
      <c r="C255" s="9" t="s">
        <v>3</v>
      </c>
      <c r="D255" s="43"/>
      <c r="E255" s="43"/>
      <c r="F255" s="14">
        <v>0.10026</v>
      </c>
    </row>
    <row r="256" spans="1:6" x14ac:dyDescent="0.2">
      <c r="A256" s="27"/>
      <c r="B256" s="25"/>
      <c r="C256" s="9" t="s">
        <v>4</v>
      </c>
      <c r="D256" s="43"/>
      <c r="E256" s="43"/>
      <c r="F256" s="14">
        <v>3.2718799999999999</v>
      </c>
    </row>
    <row r="257" spans="1:6" x14ac:dyDescent="0.2">
      <c r="A257" s="27"/>
      <c r="B257" s="29" t="s">
        <v>291</v>
      </c>
      <c r="C257" s="30"/>
      <c r="D257" s="11"/>
      <c r="E257" s="11"/>
      <c r="F257" s="10">
        <v>3.7717200000000002</v>
      </c>
    </row>
    <row r="258" spans="1:6" x14ac:dyDescent="0.2">
      <c r="A258" s="27"/>
      <c r="B258" s="23" t="s">
        <v>156</v>
      </c>
      <c r="C258" s="9" t="s">
        <v>295</v>
      </c>
      <c r="D258" s="43">
        <v>2</v>
      </c>
      <c r="E258" s="43">
        <v>60.8</v>
      </c>
      <c r="F258" s="14">
        <v>1.21814</v>
      </c>
    </row>
    <row r="259" spans="1:6" x14ac:dyDescent="0.2">
      <c r="A259" s="27"/>
      <c r="B259" s="24"/>
      <c r="C259" s="9" t="s">
        <v>3</v>
      </c>
      <c r="D259" s="43"/>
      <c r="E259" s="43"/>
      <c r="F259" s="14">
        <v>0.33866000000000002</v>
      </c>
    </row>
    <row r="260" spans="1:6" x14ac:dyDescent="0.2">
      <c r="A260" s="27"/>
      <c r="B260" s="25"/>
      <c r="C260" s="9" t="s">
        <v>4</v>
      </c>
      <c r="D260" s="43"/>
      <c r="E260" s="43"/>
      <c r="F260" s="14">
        <v>10.685879999999999</v>
      </c>
    </row>
    <row r="261" spans="1:6" x14ac:dyDescent="0.2">
      <c r="A261" s="27"/>
      <c r="B261" s="29" t="s">
        <v>291</v>
      </c>
      <c r="C261" s="30"/>
      <c r="D261" s="11"/>
      <c r="E261" s="11"/>
      <c r="F261" s="10">
        <v>12.24268</v>
      </c>
    </row>
    <row r="262" spans="1:6" x14ac:dyDescent="0.2">
      <c r="A262" s="27"/>
      <c r="B262" s="23" t="s">
        <v>157</v>
      </c>
      <c r="C262" s="9" t="s">
        <v>295</v>
      </c>
      <c r="D262" s="43">
        <v>4</v>
      </c>
      <c r="E262" s="43">
        <v>17.579999999999998</v>
      </c>
      <c r="F262" s="14">
        <v>0.38775999999999999</v>
      </c>
    </row>
    <row r="263" spans="1:6" x14ac:dyDescent="0.2">
      <c r="A263" s="27"/>
      <c r="B263" s="24"/>
      <c r="C263" s="9" t="s">
        <v>3</v>
      </c>
      <c r="D263" s="43"/>
      <c r="E263" s="43"/>
      <c r="F263" s="14">
        <v>8.6620000000000003E-2</v>
      </c>
    </row>
    <row r="264" spans="1:6" x14ac:dyDescent="0.2">
      <c r="A264" s="27"/>
      <c r="B264" s="25"/>
      <c r="C264" s="9" t="s">
        <v>4</v>
      </c>
      <c r="D264" s="43"/>
      <c r="E264" s="43"/>
      <c r="F264" s="14">
        <v>3.17537</v>
      </c>
    </row>
    <row r="265" spans="1:6" x14ac:dyDescent="0.2">
      <c r="A265" s="27"/>
      <c r="B265" s="29" t="s">
        <v>291</v>
      </c>
      <c r="C265" s="30"/>
      <c r="D265" s="11"/>
      <c r="E265" s="11"/>
      <c r="F265" s="10">
        <v>3.64975</v>
      </c>
    </row>
    <row r="266" spans="1:6" x14ac:dyDescent="0.2">
      <c r="A266" s="27"/>
      <c r="B266" s="23" t="s">
        <v>158</v>
      </c>
      <c r="C266" s="9" t="s">
        <v>295</v>
      </c>
      <c r="D266" s="43">
        <v>4</v>
      </c>
      <c r="E266" s="43">
        <v>163.38999999999999</v>
      </c>
      <c r="F266" s="14">
        <v>3.27576</v>
      </c>
    </row>
    <row r="267" spans="1:6" x14ac:dyDescent="0.2">
      <c r="A267" s="27"/>
      <c r="B267" s="24"/>
      <c r="C267" s="9" t="s">
        <v>3</v>
      </c>
      <c r="D267" s="43"/>
      <c r="E267" s="43"/>
      <c r="F267" s="14">
        <v>0.90991999999999995</v>
      </c>
    </row>
    <row r="268" spans="1:6" x14ac:dyDescent="0.2">
      <c r="A268" s="27"/>
      <c r="B268" s="25"/>
      <c r="C268" s="9" t="s">
        <v>4</v>
      </c>
      <c r="D268" s="43"/>
      <c r="E268" s="43"/>
      <c r="F268" s="14">
        <v>28.320529999999998</v>
      </c>
    </row>
    <row r="269" spans="1:6" x14ac:dyDescent="0.2">
      <c r="A269" s="27"/>
      <c r="B269" s="29" t="s">
        <v>291</v>
      </c>
      <c r="C269" s="30"/>
      <c r="D269" s="11"/>
      <c r="E269" s="11"/>
      <c r="F269" s="10">
        <v>32.506209999999996</v>
      </c>
    </row>
    <row r="270" spans="1:6" x14ac:dyDescent="0.2">
      <c r="A270" s="27"/>
      <c r="B270" s="23" t="s">
        <v>159</v>
      </c>
      <c r="C270" s="9" t="s">
        <v>295</v>
      </c>
      <c r="D270" s="43">
        <v>1</v>
      </c>
      <c r="E270" s="43">
        <v>110</v>
      </c>
      <c r="F270" s="14">
        <v>2.2038899999999999</v>
      </c>
    </row>
    <row r="271" spans="1:6" x14ac:dyDescent="0.2">
      <c r="A271" s="27"/>
      <c r="B271" s="24"/>
      <c r="C271" s="9" t="s">
        <v>3</v>
      </c>
      <c r="D271" s="43"/>
      <c r="E271" s="43"/>
      <c r="F271" s="14">
        <v>0.61270000000000002</v>
      </c>
    </row>
    <row r="272" spans="1:6" x14ac:dyDescent="0.2">
      <c r="A272" s="27"/>
      <c r="B272" s="25"/>
      <c r="C272" s="9" t="s">
        <v>4</v>
      </c>
      <c r="D272" s="43"/>
      <c r="E272" s="43"/>
      <c r="F272" s="14">
        <v>18.690639999999998</v>
      </c>
    </row>
    <row r="273" spans="1:6" x14ac:dyDescent="0.2">
      <c r="A273" s="27"/>
      <c r="B273" s="29" t="s">
        <v>291</v>
      </c>
      <c r="C273" s="30"/>
      <c r="D273" s="11"/>
      <c r="E273" s="11"/>
      <c r="F273" s="10">
        <v>21.50723</v>
      </c>
    </row>
    <row r="274" spans="1:6" x14ac:dyDescent="0.2">
      <c r="A274" s="27"/>
      <c r="B274" s="23" t="s">
        <v>160</v>
      </c>
      <c r="C274" s="9" t="s">
        <v>295</v>
      </c>
      <c r="D274" s="43">
        <v>3</v>
      </c>
      <c r="E274" s="43">
        <v>11.8</v>
      </c>
      <c r="F274" s="14">
        <v>0.26080000000000003</v>
      </c>
    </row>
    <row r="275" spans="1:6" x14ac:dyDescent="0.2">
      <c r="A275" s="27"/>
      <c r="B275" s="24"/>
      <c r="C275" s="9" t="s">
        <v>3</v>
      </c>
      <c r="D275" s="43"/>
      <c r="E275" s="43"/>
      <c r="F275" s="14">
        <v>5.4429999999999999E-2</v>
      </c>
    </row>
    <row r="276" spans="1:6" x14ac:dyDescent="0.2">
      <c r="A276" s="27"/>
      <c r="B276" s="25"/>
      <c r="C276" s="9" t="s">
        <v>4</v>
      </c>
      <c r="D276" s="43"/>
      <c r="E276" s="43"/>
      <c r="F276" s="14">
        <v>2.13564</v>
      </c>
    </row>
    <row r="277" spans="1:6" x14ac:dyDescent="0.2">
      <c r="A277" s="27"/>
      <c r="B277" s="29" t="s">
        <v>291</v>
      </c>
      <c r="C277" s="30"/>
      <c r="D277" s="11"/>
      <c r="E277" s="11"/>
      <c r="F277" s="10">
        <v>2.4508700000000001</v>
      </c>
    </row>
    <row r="278" spans="1:6" x14ac:dyDescent="0.2">
      <c r="A278" s="27"/>
      <c r="B278" s="23" t="s">
        <v>161</v>
      </c>
      <c r="C278" s="9" t="s">
        <v>295</v>
      </c>
      <c r="D278" s="43">
        <v>14</v>
      </c>
      <c r="E278" s="43">
        <v>131.69</v>
      </c>
      <c r="F278" s="14">
        <v>2.7777099999999999</v>
      </c>
    </row>
    <row r="279" spans="1:6" x14ac:dyDescent="0.2">
      <c r="A279" s="27"/>
      <c r="B279" s="24"/>
      <c r="C279" s="9" t="s">
        <v>3</v>
      </c>
      <c r="D279" s="43"/>
      <c r="E279" s="43"/>
      <c r="F279" s="14">
        <v>0.71904999999999997</v>
      </c>
    </row>
    <row r="280" spans="1:6" x14ac:dyDescent="0.2">
      <c r="A280" s="27"/>
      <c r="B280" s="25"/>
      <c r="C280" s="9" t="s">
        <v>4</v>
      </c>
      <c r="D280" s="43"/>
      <c r="E280" s="43"/>
      <c r="F280" s="14">
        <v>23.562939999999998</v>
      </c>
    </row>
    <row r="281" spans="1:6" x14ac:dyDescent="0.2">
      <c r="A281" s="27"/>
      <c r="B281" s="29" t="s">
        <v>291</v>
      </c>
      <c r="C281" s="30"/>
      <c r="D281" s="11"/>
      <c r="E281" s="11"/>
      <c r="F281" s="10">
        <v>27.059699999999996</v>
      </c>
    </row>
    <row r="282" spans="1:6" x14ac:dyDescent="0.2">
      <c r="A282" s="28"/>
      <c r="B282" s="29" t="s">
        <v>289</v>
      </c>
      <c r="C282" s="30"/>
      <c r="D282" s="11">
        <f>SUM(D242:D280)</f>
        <v>53</v>
      </c>
      <c r="E282" s="11">
        <f>SUM(E242:E280)</f>
        <v>1054.4499999999998</v>
      </c>
      <c r="F282" s="10">
        <v>211.43308999999999</v>
      </c>
    </row>
    <row r="283" spans="1:6" x14ac:dyDescent="0.2">
      <c r="A283" s="26" t="s">
        <v>162</v>
      </c>
      <c r="B283" s="23" t="s">
        <v>163</v>
      </c>
      <c r="C283" s="9" t="s">
        <v>295</v>
      </c>
      <c r="D283" s="43">
        <v>8</v>
      </c>
      <c r="E283" s="43">
        <v>47.1</v>
      </c>
      <c r="F283" s="14">
        <v>1.0075499999999999</v>
      </c>
    </row>
    <row r="284" spans="1:6" x14ac:dyDescent="0.2">
      <c r="A284" s="27"/>
      <c r="B284" s="24"/>
      <c r="C284" s="9" t="s">
        <v>3</v>
      </c>
      <c r="D284" s="43"/>
      <c r="E284" s="43"/>
      <c r="F284" s="14">
        <v>0.26106000000000001</v>
      </c>
    </row>
    <row r="285" spans="1:6" x14ac:dyDescent="0.2">
      <c r="A285" s="27"/>
      <c r="B285" s="25"/>
      <c r="C285" s="9" t="s">
        <v>4</v>
      </c>
      <c r="D285" s="43"/>
      <c r="E285" s="43"/>
      <c r="F285" s="14">
        <v>8.5247700000000002</v>
      </c>
    </row>
    <row r="286" spans="1:6" x14ac:dyDescent="0.2">
      <c r="A286" s="27"/>
      <c r="B286" s="29" t="s">
        <v>291</v>
      </c>
      <c r="C286" s="30"/>
      <c r="D286" s="11"/>
      <c r="E286" s="11"/>
      <c r="F286" s="10">
        <v>9.7933800000000009</v>
      </c>
    </row>
    <row r="287" spans="1:6" x14ac:dyDescent="0.2">
      <c r="A287" s="27"/>
      <c r="B287" s="23" t="s">
        <v>164</v>
      </c>
      <c r="C287" s="9" t="s">
        <v>295</v>
      </c>
      <c r="D287" s="43">
        <v>8</v>
      </c>
      <c r="E287" s="43">
        <v>35</v>
      </c>
      <c r="F287" s="14">
        <v>0.77815000000000001</v>
      </c>
    </row>
    <row r="288" spans="1:6" x14ac:dyDescent="0.2">
      <c r="A288" s="27"/>
      <c r="B288" s="24"/>
      <c r="C288" s="9" t="s">
        <v>3</v>
      </c>
      <c r="D288" s="43"/>
      <c r="E288" s="43"/>
      <c r="F288" s="14">
        <v>0.19368000000000002</v>
      </c>
    </row>
    <row r="289" spans="1:6" x14ac:dyDescent="0.2">
      <c r="A289" s="27"/>
      <c r="B289" s="25"/>
      <c r="C289" s="9" t="s">
        <v>4</v>
      </c>
      <c r="D289" s="43"/>
      <c r="E289" s="43"/>
      <c r="F289" s="14">
        <v>6.3715600000000006</v>
      </c>
    </row>
    <row r="290" spans="1:6" x14ac:dyDescent="0.2">
      <c r="A290" s="27"/>
      <c r="B290" s="29" t="s">
        <v>291</v>
      </c>
      <c r="C290" s="30"/>
      <c r="D290" s="11"/>
      <c r="E290" s="11"/>
      <c r="F290" s="10">
        <v>7.3433900000000003</v>
      </c>
    </row>
    <row r="291" spans="1:6" x14ac:dyDescent="0.2">
      <c r="A291" s="27"/>
      <c r="B291" s="23" t="s">
        <v>165</v>
      </c>
      <c r="C291" s="9" t="s">
        <v>295</v>
      </c>
      <c r="D291" s="43">
        <v>2</v>
      </c>
      <c r="E291" s="43">
        <v>3</v>
      </c>
      <c r="F291" s="14">
        <v>6.6780000000000006E-2</v>
      </c>
    </row>
    <row r="292" spans="1:6" x14ac:dyDescent="0.2">
      <c r="A292" s="27"/>
      <c r="B292" s="24"/>
      <c r="C292" s="9" t="s">
        <v>3</v>
      </c>
      <c r="D292" s="43"/>
      <c r="E292" s="43"/>
      <c r="F292" s="14">
        <v>1.6219999999999998E-2</v>
      </c>
    </row>
    <row r="293" spans="1:6" x14ac:dyDescent="0.2">
      <c r="A293" s="27"/>
      <c r="B293" s="25"/>
      <c r="C293" s="9" t="s">
        <v>4</v>
      </c>
      <c r="D293" s="43"/>
      <c r="E293" s="43"/>
      <c r="F293" s="14">
        <v>0.54683999999999999</v>
      </c>
    </row>
    <row r="294" spans="1:6" x14ac:dyDescent="0.2">
      <c r="A294" s="27"/>
      <c r="B294" s="29" t="s">
        <v>291</v>
      </c>
      <c r="C294" s="30"/>
      <c r="D294" s="11"/>
      <c r="E294" s="11"/>
      <c r="F294" s="10">
        <v>0.62984000000000007</v>
      </c>
    </row>
    <row r="295" spans="1:6" x14ac:dyDescent="0.2">
      <c r="A295" s="27"/>
      <c r="B295" s="23" t="s">
        <v>166</v>
      </c>
      <c r="C295" s="9" t="s">
        <v>295</v>
      </c>
      <c r="D295" s="43">
        <v>1</v>
      </c>
      <c r="E295" s="43">
        <v>0.9</v>
      </c>
      <c r="F295" s="14">
        <v>2.0039999999999999E-2</v>
      </c>
    </row>
    <row r="296" spans="1:6" x14ac:dyDescent="0.2">
      <c r="A296" s="27"/>
      <c r="B296" s="24"/>
      <c r="C296" s="9" t="s">
        <v>3</v>
      </c>
      <c r="D296" s="43"/>
      <c r="E296" s="43"/>
      <c r="F296" s="14">
        <v>4.8700000000000002E-3</v>
      </c>
    </row>
    <row r="297" spans="1:6" x14ac:dyDescent="0.2">
      <c r="A297" s="27"/>
      <c r="B297" s="25"/>
      <c r="C297" s="9" t="s">
        <v>4</v>
      </c>
      <c r="D297" s="43"/>
      <c r="E297" s="43"/>
      <c r="F297" s="14">
        <v>0.16405</v>
      </c>
    </row>
    <row r="298" spans="1:6" x14ac:dyDescent="0.2">
      <c r="A298" s="27"/>
      <c r="B298" s="29" t="s">
        <v>291</v>
      </c>
      <c r="C298" s="30"/>
      <c r="D298" s="11"/>
      <c r="E298" s="11"/>
      <c r="F298" s="10">
        <v>0.18896000000000002</v>
      </c>
    </row>
    <row r="299" spans="1:6" x14ac:dyDescent="0.2">
      <c r="A299" s="27"/>
      <c r="B299" s="23" t="s">
        <v>167</v>
      </c>
      <c r="C299" s="9" t="s">
        <v>295</v>
      </c>
      <c r="D299" s="43">
        <v>2</v>
      </c>
      <c r="E299" s="43">
        <v>2.9</v>
      </c>
      <c r="F299" s="14">
        <v>6.4560000000000006E-2</v>
      </c>
    </row>
    <row r="300" spans="1:6" x14ac:dyDescent="0.2">
      <c r="A300" s="27"/>
      <c r="B300" s="24"/>
      <c r="C300" s="9" t="s">
        <v>3</v>
      </c>
      <c r="D300" s="43"/>
      <c r="E300" s="43"/>
      <c r="F300" s="14">
        <v>1.5679999999999999E-2</v>
      </c>
    </row>
    <row r="301" spans="1:6" x14ac:dyDescent="0.2">
      <c r="A301" s="27"/>
      <c r="B301" s="25"/>
      <c r="C301" s="9" t="s">
        <v>4</v>
      </c>
      <c r="D301" s="43"/>
      <c r="E301" s="43"/>
      <c r="F301" s="14">
        <v>0.52861000000000002</v>
      </c>
    </row>
    <row r="302" spans="1:6" x14ac:dyDescent="0.2">
      <c r="A302" s="27"/>
      <c r="B302" s="29" t="s">
        <v>291</v>
      </c>
      <c r="C302" s="30"/>
      <c r="D302" s="11"/>
      <c r="E302" s="11"/>
      <c r="F302" s="10">
        <v>0.60885</v>
      </c>
    </row>
    <row r="303" spans="1:6" x14ac:dyDescent="0.2">
      <c r="A303" s="27"/>
      <c r="B303" s="23" t="s">
        <v>168</v>
      </c>
      <c r="C303" s="9" t="s">
        <v>295</v>
      </c>
      <c r="D303" s="43">
        <v>3</v>
      </c>
      <c r="E303" s="43">
        <v>5.8</v>
      </c>
      <c r="F303" s="14">
        <v>0.12734999999999999</v>
      </c>
    </row>
    <row r="304" spans="1:6" x14ac:dyDescent="0.2">
      <c r="A304" s="27"/>
      <c r="B304" s="24"/>
      <c r="C304" s="9" t="s">
        <v>3</v>
      </c>
      <c r="D304" s="43"/>
      <c r="E304" s="43"/>
      <c r="F304" s="14">
        <v>2.179E-2</v>
      </c>
    </row>
    <row r="305" spans="1:6" x14ac:dyDescent="0.2">
      <c r="A305" s="27"/>
      <c r="B305" s="25"/>
      <c r="C305" s="9" t="s">
        <v>4</v>
      </c>
      <c r="D305" s="43"/>
      <c r="E305" s="43"/>
      <c r="F305" s="14">
        <v>1.04298</v>
      </c>
    </row>
    <row r="306" spans="1:6" x14ac:dyDescent="0.2">
      <c r="A306" s="27"/>
      <c r="B306" s="29" t="s">
        <v>291</v>
      </c>
      <c r="C306" s="30"/>
      <c r="D306" s="11"/>
      <c r="E306" s="11"/>
      <c r="F306" s="10">
        <v>1.1921199999999998</v>
      </c>
    </row>
    <row r="307" spans="1:6" x14ac:dyDescent="0.2">
      <c r="A307" s="27"/>
      <c r="B307" s="23" t="s">
        <v>169</v>
      </c>
      <c r="C307" s="9" t="s">
        <v>295</v>
      </c>
      <c r="D307" s="43">
        <v>1</v>
      </c>
      <c r="E307" s="43">
        <v>1</v>
      </c>
      <c r="F307" s="14">
        <v>2.2260000000000002E-2</v>
      </c>
    </row>
    <row r="308" spans="1:6" x14ac:dyDescent="0.2">
      <c r="A308" s="27"/>
      <c r="B308" s="24"/>
      <c r="C308" s="9" t="s">
        <v>3</v>
      </c>
      <c r="D308" s="43"/>
      <c r="E308" s="43"/>
      <c r="F308" s="14">
        <v>5.4099999999999999E-3</v>
      </c>
    </row>
    <row r="309" spans="1:6" x14ac:dyDescent="0.2">
      <c r="A309" s="27"/>
      <c r="B309" s="25"/>
      <c r="C309" s="9" t="s">
        <v>4</v>
      </c>
      <c r="D309" s="43"/>
      <c r="E309" s="43"/>
      <c r="F309" s="14">
        <v>0.18228</v>
      </c>
    </row>
    <row r="310" spans="1:6" x14ac:dyDescent="0.2">
      <c r="A310" s="27"/>
      <c r="B310" s="29" t="s">
        <v>291</v>
      </c>
      <c r="C310" s="30"/>
      <c r="D310" s="11"/>
      <c r="E310" s="11"/>
      <c r="F310" s="10">
        <v>0.20995</v>
      </c>
    </row>
    <row r="311" spans="1:6" x14ac:dyDescent="0.2">
      <c r="A311" s="27"/>
      <c r="B311" s="23" t="s">
        <v>170</v>
      </c>
      <c r="C311" s="9" t="s">
        <v>295</v>
      </c>
      <c r="D311" s="43">
        <v>1</v>
      </c>
      <c r="E311" s="43">
        <v>7</v>
      </c>
      <c r="F311" s="14">
        <v>0.15583000000000002</v>
      </c>
    </row>
    <row r="312" spans="1:6" x14ac:dyDescent="0.2">
      <c r="A312" s="27"/>
      <c r="B312" s="24"/>
      <c r="C312" s="9" t="s">
        <v>3</v>
      </c>
      <c r="D312" s="43"/>
      <c r="E312" s="43"/>
      <c r="F312" s="14">
        <v>3.8990000000000004E-2</v>
      </c>
    </row>
    <row r="313" spans="1:6" x14ac:dyDescent="0.2">
      <c r="A313" s="27"/>
      <c r="B313" s="25"/>
      <c r="C313" s="9" t="s">
        <v>4</v>
      </c>
      <c r="D313" s="43"/>
      <c r="E313" s="43"/>
      <c r="F313" s="14">
        <v>1.27596</v>
      </c>
    </row>
    <row r="314" spans="1:6" x14ac:dyDescent="0.2">
      <c r="A314" s="27"/>
      <c r="B314" s="29" t="s">
        <v>291</v>
      </c>
      <c r="C314" s="30"/>
      <c r="D314" s="11"/>
      <c r="E314" s="11"/>
      <c r="F314" s="10">
        <v>1.47078</v>
      </c>
    </row>
    <row r="315" spans="1:6" x14ac:dyDescent="0.2">
      <c r="A315" s="27"/>
      <c r="B315" s="23" t="s">
        <v>171</v>
      </c>
      <c r="C315" s="9" t="s">
        <v>295</v>
      </c>
      <c r="D315" s="43">
        <v>2</v>
      </c>
      <c r="E315" s="43">
        <v>61.39</v>
      </c>
      <c r="F315" s="14">
        <v>1.2299500000000001</v>
      </c>
    </row>
    <row r="316" spans="1:6" x14ac:dyDescent="0.2">
      <c r="A316" s="27"/>
      <c r="B316" s="24"/>
      <c r="C316" s="9" t="s">
        <v>3</v>
      </c>
      <c r="D316" s="43"/>
      <c r="E316" s="43"/>
      <c r="F316" s="14">
        <v>0.34194000000000002</v>
      </c>
    </row>
    <row r="317" spans="1:6" x14ac:dyDescent="0.2">
      <c r="A317" s="27"/>
      <c r="B317" s="25"/>
      <c r="C317" s="9" t="s">
        <v>4</v>
      </c>
      <c r="D317" s="43"/>
      <c r="E317" s="43"/>
      <c r="F317" s="14">
        <v>10.832280000000001</v>
      </c>
    </row>
    <row r="318" spans="1:6" x14ac:dyDescent="0.2">
      <c r="A318" s="27"/>
      <c r="B318" s="29" t="s">
        <v>291</v>
      </c>
      <c r="C318" s="30"/>
      <c r="D318" s="11"/>
      <c r="E318" s="11"/>
      <c r="F318" s="10">
        <v>12.404170000000001</v>
      </c>
    </row>
    <row r="319" spans="1:6" x14ac:dyDescent="0.2">
      <c r="A319" s="28"/>
      <c r="B319" s="29" t="s">
        <v>289</v>
      </c>
      <c r="C319" s="30"/>
      <c r="D319" s="11">
        <f>SUM(D283:D317)</f>
        <v>28</v>
      </c>
      <c r="E319" s="11">
        <f>SUM(E283:E317)</f>
        <v>164.09</v>
      </c>
      <c r="F319" s="10">
        <v>33.841440000000006</v>
      </c>
    </row>
    <row r="320" spans="1:6" x14ac:dyDescent="0.2">
      <c r="A320" s="26" t="s">
        <v>172</v>
      </c>
      <c r="B320" s="23" t="s">
        <v>173</v>
      </c>
      <c r="C320" s="9" t="s">
        <v>295</v>
      </c>
      <c r="D320" s="43">
        <v>6</v>
      </c>
      <c r="E320" s="43">
        <v>64</v>
      </c>
      <c r="F320" s="14">
        <v>1.3953</v>
      </c>
    </row>
    <row r="321" spans="1:6" x14ac:dyDescent="0.2">
      <c r="A321" s="27"/>
      <c r="B321" s="24"/>
      <c r="C321" s="9" t="s">
        <v>3</v>
      </c>
      <c r="D321" s="43"/>
      <c r="E321" s="43"/>
      <c r="F321" s="14">
        <v>0.25590000000000002</v>
      </c>
    </row>
    <row r="322" spans="1:6" x14ac:dyDescent="0.2">
      <c r="A322" s="27"/>
      <c r="B322" s="25"/>
      <c r="C322" s="9" t="s">
        <v>4</v>
      </c>
      <c r="D322" s="43"/>
      <c r="E322" s="43"/>
      <c r="F322" s="14">
        <v>8.3314799999999991</v>
      </c>
    </row>
    <row r="323" spans="1:6" x14ac:dyDescent="0.2">
      <c r="A323" s="27"/>
      <c r="B323" s="29" t="s">
        <v>291</v>
      </c>
      <c r="C323" s="30"/>
      <c r="D323" s="11"/>
      <c r="E323" s="11"/>
      <c r="F323" s="10">
        <v>9.9826800000000002</v>
      </c>
    </row>
    <row r="324" spans="1:6" x14ac:dyDescent="0.2">
      <c r="A324" s="27"/>
      <c r="B324" s="23" t="s">
        <v>174</v>
      </c>
      <c r="C324" s="9" t="s">
        <v>295</v>
      </c>
      <c r="D324" s="43">
        <v>2</v>
      </c>
      <c r="E324" s="43">
        <v>3.9</v>
      </c>
      <c r="F324" s="14">
        <v>8.6809999999999998E-2</v>
      </c>
    </row>
    <row r="325" spans="1:6" x14ac:dyDescent="0.2">
      <c r="A325" s="27"/>
      <c r="B325" s="24"/>
      <c r="C325" s="9" t="s">
        <v>3</v>
      </c>
      <c r="D325" s="43"/>
      <c r="E325" s="43"/>
      <c r="F325" s="14">
        <v>2.1079999999999998E-2</v>
      </c>
    </row>
    <row r="326" spans="1:6" x14ac:dyDescent="0.2">
      <c r="A326" s="27"/>
      <c r="B326" s="25"/>
      <c r="C326" s="9" t="s">
        <v>4</v>
      </c>
      <c r="D326" s="43"/>
      <c r="E326" s="43"/>
      <c r="F326" s="14">
        <v>0.71089000000000002</v>
      </c>
    </row>
    <row r="327" spans="1:6" x14ac:dyDescent="0.2">
      <c r="A327" s="27"/>
      <c r="B327" s="29" t="s">
        <v>291</v>
      </c>
      <c r="C327" s="30"/>
      <c r="D327" s="11"/>
      <c r="E327" s="11"/>
      <c r="F327" s="10">
        <v>0.81877999999999995</v>
      </c>
    </row>
    <row r="328" spans="1:6" x14ac:dyDescent="0.2">
      <c r="A328" s="27"/>
      <c r="B328" s="23" t="s">
        <v>175</v>
      </c>
      <c r="C328" s="9" t="s">
        <v>295</v>
      </c>
      <c r="D328" s="43">
        <v>1</v>
      </c>
      <c r="E328" s="43">
        <v>10</v>
      </c>
      <c r="F328" s="14">
        <v>0.22199000000000002</v>
      </c>
    </row>
    <row r="329" spans="1:6" x14ac:dyDescent="0.2">
      <c r="A329" s="27"/>
      <c r="B329" s="24"/>
      <c r="C329" s="9" t="s">
        <v>3</v>
      </c>
      <c r="D329" s="43"/>
      <c r="E329" s="43"/>
      <c r="F329" s="14">
        <v>5.57E-2</v>
      </c>
    </row>
    <row r="330" spans="1:6" x14ac:dyDescent="0.2">
      <c r="A330" s="27"/>
      <c r="B330" s="25"/>
      <c r="C330" s="9" t="s">
        <v>4</v>
      </c>
      <c r="D330" s="43"/>
      <c r="E330" s="43"/>
      <c r="F330" s="14">
        <v>1.8177099999999999</v>
      </c>
    </row>
    <row r="331" spans="1:6" x14ac:dyDescent="0.2">
      <c r="A331" s="27"/>
      <c r="B331" s="29" t="s">
        <v>291</v>
      </c>
      <c r="C331" s="30"/>
      <c r="D331" s="11"/>
      <c r="E331" s="11"/>
      <c r="F331" s="10">
        <v>2.0954000000000002</v>
      </c>
    </row>
    <row r="332" spans="1:6" x14ac:dyDescent="0.2">
      <c r="A332" s="28"/>
      <c r="B332" s="29" t="s">
        <v>289</v>
      </c>
      <c r="C332" s="30"/>
      <c r="D332" s="11">
        <f>SUM(D320:D330)</f>
        <v>9</v>
      </c>
      <c r="E332" s="11">
        <f>SUM(E320:E330)</f>
        <v>77.900000000000006</v>
      </c>
      <c r="F332" s="10">
        <v>12.89686</v>
      </c>
    </row>
    <row r="333" spans="1:6" x14ac:dyDescent="0.2">
      <c r="A333" s="26" t="s">
        <v>176</v>
      </c>
      <c r="B333" s="23" t="s">
        <v>177</v>
      </c>
      <c r="C333" s="9" t="s">
        <v>295</v>
      </c>
      <c r="D333" s="43">
        <v>2</v>
      </c>
      <c r="E333" s="43">
        <v>16</v>
      </c>
      <c r="F333" s="14">
        <v>0.31991000000000003</v>
      </c>
    </row>
    <row r="334" spans="1:6" x14ac:dyDescent="0.2">
      <c r="A334" s="27"/>
      <c r="B334" s="24"/>
      <c r="C334" s="9" t="s">
        <v>3</v>
      </c>
      <c r="D334" s="43"/>
      <c r="E334" s="43"/>
      <c r="F334" s="14">
        <v>8.2280000000000006E-2</v>
      </c>
    </row>
    <row r="335" spans="1:6" x14ac:dyDescent="0.2">
      <c r="A335" s="27"/>
      <c r="B335" s="25"/>
      <c r="C335" s="9" t="s">
        <v>4</v>
      </c>
      <c r="D335" s="43"/>
      <c r="E335" s="43"/>
      <c r="F335" s="14">
        <v>2.8148599999999999</v>
      </c>
    </row>
    <row r="336" spans="1:6" x14ac:dyDescent="0.2">
      <c r="A336" s="27"/>
      <c r="B336" s="29" t="s">
        <v>291</v>
      </c>
      <c r="C336" s="30"/>
      <c r="D336" s="11"/>
      <c r="E336" s="11"/>
      <c r="F336" s="10">
        <v>3.21705</v>
      </c>
    </row>
    <row r="337" spans="1:6" x14ac:dyDescent="0.2">
      <c r="A337" s="27"/>
      <c r="B337" s="23" t="s">
        <v>178</v>
      </c>
      <c r="C337" s="9" t="s">
        <v>295</v>
      </c>
      <c r="D337" s="43">
        <v>89</v>
      </c>
      <c r="E337" s="43">
        <v>228.68</v>
      </c>
      <c r="F337" s="14">
        <v>5.0469300000000006</v>
      </c>
    </row>
    <row r="338" spans="1:6" x14ac:dyDescent="0.2">
      <c r="A338" s="27"/>
      <c r="B338" s="24"/>
      <c r="C338" s="9" t="s">
        <v>3</v>
      </c>
      <c r="D338" s="43"/>
      <c r="E338" s="43"/>
      <c r="F338" s="14">
        <v>1.2238499999999999</v>
      </c>
    </row>
    <row r="339" spans="1:6" x14ac:dyDescent="0.2">
      <c r="A339" s="27"/>
      <c r="B339" s="25"/>
      <c r="C339" s="9" t="s">
        <v>4</v>
      </c>
      <c r="D339" s="43"/>
      <c r="E339" s="43"/>
      <c r="F339" s="14">
        <v>41.586739999999999</v>
      </c>
    </row>
    <row r="340" spans="1:6" x14ac:dyDescent="0.2">
      <c r="A340" s="27"/>
      <c r="B340" s="29" t="s">
        <v>291</v>
      </c>
      <c r="C340" s="30"/>
      <c r="D340" s="11"/>
      <c r="E340" s="11"/>
      <c r="F340" s="10">
        <v>47.857519999999994</v>
      </c>
    </row>
    <row r="341" spans="1:6" x14ac:dyDescent="0.2">
      <c r="A341" s="27"/>
      <c r="B341" s="23" t="s">
        <v>179</v>
      </c>
      <c r="C341" s="9" t="s">
        <v>295</v>
      </c>
      <c r="D341" s="43">
        <v>6</v>
      </c>
      <c r="E341" s="43">
        <v>50.8</v>
      </c>
      <c r="F341" s="14">
        <v>1.0514100000000002</v>
      </c>
    </row>
    <row r="342" spans="1:6" x14ac:dyDescent="0.2">
      <c r="A342" s="27"/>
      <c r="B342" s="24"/>
      <c r="C342" s="9" t="s">
        <v>3</v>
      </c>
      <c r="D342" s="43"/>
      <c r="E342" s="43"/>
      <c r="F342" s="14">
        <v>0.28214999999999996</v>
      </c>
    </row>
    <row r="343" spans="1:6" x14ac:dyDescent="0.2">
      <c r="A343" s="27"/>
      <c r="B343" s="25"/>
      <c r="C343" s="9" t="s">
        <v>4</v>
      </c>
      <c r="D343" s="43"/>
      <c r="E343" s="43"/>
      <c r="F343" s="14">
        <v>9.1223500000000008</v>
      </c>
    </row>
    <row r="344" spans="1:6" x14ac:dyDescent="0.2">
      <c r="A344" s="27"/>
      <c r="B344" s="29" t="s">
        <v>291</v>
      </c>
      <c r="C344" s="30"/>
      <c r="D344" s="11"/>
      <c r="E344" s="11"/>
      <c r="F344" s="10">
        <v>10.455909999999999</v>
      </c>
    </row>
    <row r="345" spans="1:6" x14ac:dyDescent="0.2">
      <c r="A345" s="27"/>
      <c r="B345" s="23" t="s">
        <v>180</v>
      </c>
      <c r="C345" s="9" t="s">
        <v>295</v>
      </c>
      <c r="D345" s="43">
        <v>79</v>
      </c>
      <c r="E345" s="43">
        <v>240.2</v>
      </c>
      <c r="F345" s="14">
        <v>5.1755900000000006</v>
      </c>
    </row>
    <row r="346" spans="1:6" x14ac:dyDescent="0.2">
      <c r="A346" s="27"/>
      <c r="B346" s="24"/>
      <c r="C346" s="9" t="s">
        <v>3</v>
      </c>
      <c r="D346" s="43"/>
      <c r="E346" s="43"/>
      <c r="F346" s="14">
        <v>1.2276500000000001</v>
      </c>
    </row>
    <row r="347" spans="1:6" x14ac:dyDescent="0.2">
      <c r="A347" s="27"/>
      <c r="B347" s="25"/>
      <c r="C347" s="9" t="s">
        <v>4</v>
      </c>
      <c r="D347" s="43"/>
      <c r="E347" s="43"/>
      <c r="F347" s="14">
        <v>43.470819999999996</v>
      </c>
    </row>
    <row r="348" spans="1:6" x14ac:dyDescent="0.2">
      <c r="A348" s="27"/>
      <c r="B348" s="29" t="s">
        <v>291</v>
      </c>
      <c r="C348" s="30"/>
      <c r="D348" s="11"/>
      <c r="E348" s="11"/>
      <c r="F348" s="10">
        <v>49.87406</v>
      </c>
    </row>
    <row r="349" spans="1:6" x14ac:dyDescent="0.2">
      <c r="A349" s="27"/>
      <c r="B349" s="23" t="s">
        <v>181</v>
      </c>
      <c r="C349" s="9" t="s">
        <v>295</v>
      </c>
      <c r="D349" s="43">
        <v>50</v>
      </c>
      <c r="E349" s="43">
        <v>329.98</v>
      </c>
      <c r="F349" s="14">
        <v>7.18058</v>
      </c>
    </row>
    <row r="350" spans="1:6" x14ac:dyDescent="0.2">
      <c r="A350" s="27"/>
      <c r="B350" s="24"/>
      <c r="C350" s="9" t="s">
        <v>3</v>
      </c>
      <c r="D350" s="43"/>
      <c r="E350" s="43"/>
      <c r="F350" s="14">
        <v>1.8332999999999999</v>
      </c>
    </row>
    <row r="351" spans="1:6" x14ac:dyDescent="0.2">
      <c r="A351" s="27"/>
      <c r="B351" s="25"/>
      <c r="C351" s="9" t="s">
        <v>4</v>
      </c>
      <c r="D351" s="43"/>
      <c r="E351" s="43"/>
      <c r="F351" s="14">
        <v>59.732480000000002</v>
      </c>
    </row>
    <row r="352" spans="1:6" x14ac:dyDescent="0.2">
      <c r="A352" s="27"/>
      <c r="B352" s="29" t="s">
        <v>291</v>
      </c>
      <c r="C352" s="30"/>
      <c r="D352" s="11"/>
      <c r="E352" s="11"/>
      <c r="F352" s="10">
        <v>68.746359999999996</v>
      </c>
    </row>
    <row r="353" spans="1:6" x14ac:dyDescent="0.2">
      <c r="A353" s="28"/>
      <c r="B353" s="29" t="s">
        <v>289</v>
      </c>
      <c r="C353" s="30"/>
      <c r="D353" s="11">
        <f>SUM(D333:D351)</f>
        <v>226</v>
      </c>
      <c r="E353" s="11">
        <f>SUM(E333:E351)</f>
        <v>865.66000000000008</v>
      </c>
      <c r="F353" s="10">
        <v>180.15090000000004</v>
      </c>
    </row>
    <row r="354" spans="1:6" x14ac:dyDescent="0.2">
      <c r="A354" s="26" t="s">
        <v>182</v>
      </c>
      <c r="B354" s="23" t="s">
        <v>183</v>
      </c>
      <c r="C354" s="9" t="s">
        <v>295</v>
      </c>
      <c r="D354" s="43">
        <v>2</v>
      </c>
      <c r="E354" s="43">
        <v>8.4</v>
      </c>
      <c r="F354" s="14">
        <v>0.18699000000000002</v>
      </c>
    </row>
    <row r="355" spans="1:6" x14ac:dyDescent="0.2">
      <c r="A355" s="27"/>
      <c r="B355" s="24"/>
      <c r="C355" s="9" t="s">
        <v>3</v>
      </c>
      <c r="D355" s="43"/>
      <c r="E355" s="43"/>
      <c r="F355" s="14">
        <v>4.6460000000000001E-2</v>
      </c>
    </row>
    <row r="356" spans="1:6" x14ac:dyDescent="0.2">
      <c r="A356" s="27"/>
      <c r="B356" s="25"/>
      <c r="C356" s="9" t="s">
        <v>4</v>
      </c>
      <c r="D356" s="43"/>
      <c r="E356" s="43"/>
      <c r="F356" s="14">
        <v>1.53115</v>
      </c>
    </row>
    <row r="357" spans="1:6" x14ac:dyDescent="0.2">
      <c r="A357" s="27"/>
      <c r="B357" s="29" t="s">
        <v>291</v>
      </c>
      <c r="C357" s="30"/>
      <c r="D357" s="11"/>
      <c r="E357" s="11"/>
      <c r="F357" s="10">
        <v>1.7646000000000002</v>
      </c>
    </row>
    <row r="358" spans="1:6" x14ac:dyDescent="0.2">
      <c r="A358" s="27"/>
      <c r="B358" s="23" t="s">
        <v>184</v>
      </c>
      <c r="C358" s="9" t="s">
        <v>295</v>
      </c>
      <c r="D358" s="43">
        <v>6</v>
      </c>
      <c r="E358" s="43">
        <v>41</v>
      </c>
      <c r="F358" s="14">
        <v>0.8414299999999999</v>
      </c>
    </row>
    <row r="359" spans="1:6" x14ac:dyDescent="0.2">
      <c r="A359" s="27"/>
      <c r="B359" s="24"/>
      <c r="C359" s="9" t="s">
        <v>3</v>
      </c>
      <c r="D359" s="43"/>
      <c r="E359" s="43"/>
      <c r="F359" s="14">
        <v>0.22756000000000001</v>
      </c>
    </row>
    <row r="360" spans="1:6" x14ac:dyDescent="0.2">
      <c r="A360" s="27"/>
      <c r="B360" s="25"/>
      <c r="C360" s="9" t="s">
        <v>4</v>
      </c>
      <c r="D360" s="43"/>
      <c r="E360" s="43"/>
      <c r="F360" s="14">
        <v>7.3785699999999999</v>
      </c>
    </row>
    <row r="361" spans="1:6" x14ac:dyDescent="0.2">
      <c r="A361" s="27"/>
      <c r="B361" s="29" t="s">
        <v>291</v>
      </c>
      <c r="C361" s="30"/>
      <c r="D361" s="11"/>
      <c r="E361" s="11"/>
      <c r="F361" s="10">
        <v>8.4475599999999993</v>
      </c>
    </row>
    <row r="362" spans="1:6" x14ac:dyDescent="0.2">
      <c r="A362" s="27"/>
      <c r="B362" s="23" t="s">
        <v>185</v>
      </c>
      <c r="C362" s="9" t="s">
        <v>295</v>
      </c>
      <c r="D362" s="43">
        <v>1</v>
      </c>
      <c r="E362" s="43">
        <v>5</v>
      </c>
      <c r="F362" s="14">
        <v>0.11131000000000001</v>
      </c>
    </row>
    <row r="363" spans="1:6" x14ac:dyDescent="0.2">
      <c r="A363" s="27"/>
      <c r="B363" s="24"/>
      <c r="C363" s="9" t="s">
        <v>3</v>
      </c>
      <c r="D363" s="43"/>
      <c r="E363" s="43"/>
      <c r="F363" s="14">
        <v>2.785E-2</v>
      </c>
    </row>
    <row r="364" spans="1:6" x14ac:dyDescent="0.2">
      <c r="A364" s="27"/>
      <c r="B364" s="25"/>
      <c r="C364" s="9" t="s">
        <v>4</v>
      </c>
      <c r="D364" s="43"/>
      <c r="E364" s="43"/>
      <c r="F364" s="14">
        <v>0.91139999999999999</v>
      </c>
    </row>
    <row r="365" spans="1:6" x14ac:dyDescent="0.2">
      <c r="A365" s="27"/>
      <c r="B365" s="29" t="s">
        <v>291</v>
      </c>
      <c r="C365" s="30"/>
      <c r="D365" s="11"/>
      <c r="E365" s="11"/>
      <c r="F365" s="10">
        <v>1.0505599999999999</v>
      </c>
    </row>
    <row r="366" spans="1:6" x14ac:dyDescent="0.2">
      <c r="A366" s="28"/>
      <c r="B366" s="29" t="s">
        <v>289</v>
      </c>
      <c r="C366" s="30"/>
      <c r="D366" s="11">
        <f>SUM(D354:D364)</f>
        <v>9</v>
      </c>
      <c r="E366" s="11">
        <f>SUM(E354:E364)</f>
        <v>54.4</v>
      </c>
      <c r="F366" s="10">
        <v>11.26272</v>
      </c>
    </row>
    <row r="367" spans="1:6" x14ac:dyDescent="0.2">
      <c r="A367" s="31" t="s">
        <v>290</v>
      </c>
      <c r="B367" s="31"/>
      <c r="C367" s="32"/>
      <c r="D367" s="12">
        <f>D366+D353+D332+D319+D282+D241+D212+D155+D142+D125+D92+D43</f>
        <v>2709</v>
      </c>
      <c r="E367" s="12">
        <f>E366+E353+E332+E319+E282+E241+E212+E155+E142+E125+E92+E43</f>
        <v>36487.15</v>
      </c>
      <c r="F367" s="13">
        <v>7294.7763900000009</v>
      </c>
    </row>
    <row r="368" spans="1:6" x14ac:dyDescent="0.2">
      <c r="D368" s="5"/>
      <c r="E368" s="5"/>
    </row>
    <row r="369" spans="1:5" x14ac:dyDescent="0.2">
      <c r="D369" s="5"/>
      <c r="E369" s="5"/>
    </row>
    <row r="370" spans="1:5" x14ac:dyDescent="0.2">
      <c r="A370" s="20" t="s">
        <v>293</v>
      </c>
      <c r="D370" s="5"/>
      <c r="E370" s="5"/>
    </row>
    <row r="371" spans="1:5" x14ac:dyDescent="0.2">
      <c r="A371" s="21"/>
      <c r="D371" s="5"/>
      <c r="E371" s="5"/>
    </row>
    <row r="372" spans="1:5" x14ac:dyDescent="0.2">
      <c r="A372" s="22" t="s">
        <v>294</v>
      </c>
    </row>
  </sheetData>
  <mergeCells count="372">
    <mergeCell ref="D76:D78"/>
    <mergeCell ref="D80:D82"/>
    <mergeCell ref="D84:D86"/>
    <mergeCell ref="D39:D41"/>
    <mergeCell ref="D44:D46"/>
    <mergeCell ref="D48:D50"/>
    <mergeCell ref="D52:D54"/>
    <mergeCell ref="D56:D58"/>
    <mergeCell ref="D60:D62"/>
    <mergeCell ref="D64:D66"/>
    <mergeCell ref="D68:D70"/>
    <mergeCell ref="D72:D74"/>
    <mergeCell ref="D113:D115"/>
    <mergeCell ref="D117:D119"/>
    <mergeCell ref="D121:D123"/>
    <mergeCell ref="D126:D128"/>
    <mergeCell ref="D130:D132"/>
    <mergeCell ref="D134:D136"/>
    <mergeCell ref="D88:D90"/>
    <mergeCell ref="D93:D95"/>
    <mergeCell ref="D97:D99"/>
    <mergeCell ref="D101:D103"/>
    <mergeCell ref="D105:D107"/>
    <mergeCell ref="D109:D111"/>
    <mergeCell ref="D164:D166"/>
    <mergeCell ref="D168:D170"/>
    <mergeCell ref="D172:D174"/>
    <mergeCell ref="D176:D178"/>
    <mergeCell ref="D184:D186"/>
    <mergeCell ref="D188:D190"/>
    <mergeCell ref="D138:D140"/>
    <mergeCell ref="D143:D145"/>
    <mergeCell ref="D147:D149"/>
    <mergeCell ref="D151:D153"/>
    <mergeCell ref="D156:D158"/>
    <mergeCell ref="D160:D162"/>
    <mergeCell ref="D283:D285"/>
    <mergeCell ref="D287:D289"/>
    <mergeCell ref="D291:D293"/>
    <mergeCell ref="D295:D297"/>
    <mergeCell ref="D254:D256"/>
    <mergeCell ref="D258:D260"/>
    <mergeCell ref="D250:D252"/>
    <mergeCell ref="D262:D264"/>
    <mergeCell ref="D266:D268"/>
    <mergeCell ref="D270:D272"/>
    <mergeCell ref="D349:D351"/>
    <mergeCell ref="D354:D356"/>
    <mergeCell ref="D358:D360"/>
    <mergeCell ref="D362:D364"/>
    <mergeCell ref="E15:E17"/>
    <mergeCell ref="E19:E21"/>
    <mergeCell ref="E23:E25"/>
    <mergeCell ref="E27:E29"/>
    <mergeCell ref="E31:E33"/>
    <mergeCell ref="E35:E37"/>
    <mergeCell ref="D324:D326"/>
    <mergeCell ref="D328:D330"/>
    <mergeCell ref="D333:D335"/>
    <mergeCell ref="D337:D339"/>
    <mergeCell ref="D341:D343"/>
    <mergeCell ref="D345:D347"/>
    <mergeCell ref="D299:D301"/>
    <mergeCell ref="D303:D305"/>
    <mergeCell ref="D307:D309"/>
    <mergeCell ref="D311:D313"/>
    <mergeCell ref="D315:D317"/>
    <mergeCell ref="D320:D322"/>
    <mergeCell ref="D274:D276"/>
    <mergeCell ref="D278:D280"/>
    <mergeCell ref="E64:E66"/>
    <mergeCell ref="E68:E70"/>
    <mergeCell ref="E72:E74"/>
    <mergeCell ref="E76:E78"/>
    <mergeCell ref="E80:E82"/>
    <mergeCell ref="E84:E86"/>
    <mergeCell ref="E39:E41"/>
    <mergeCell ref="E44:E46"/>
    <mergeCell ref="E48:E50"/>
    <mergeCell ref="E52:E54"/>
    <mergeCell ref="E56:E58"/>
    <mergeCell ref="E60:E62"/>
    <mergeCell ref="E113:E115"/>
    <mergeCell ref="E117:E119"/>
    <mergeCell ref="E121:E123"/>
    <mergeCell ref="E126:E128"/>
    <mergeCell ref="E130:E132"/>
    <mergeCell ref="E134:E136"/>
    <mergeCell ref="E88:E90"/>
    <mergeCell ref="E93:E95"/>
    <mergeCell ref="E97:E99"/>
    <mergeCell ref="E101:E103"/>
    <mergeCell ref="E105:E107"/>
    <mergeCell ref="E109:E111"/>
    <mergeCell ref="E164:E166"/>
    <mergeCell ref="E168:E170"/>
    <mergeCell ref="E172:E174"/>
    <mergeCell ref="E176:E178"/>
    <mergeCell ref="E180:E182"/>
    <mergeCell ref="E184:E186"/>
    <mergeCell ref="E138:E140"/>
    <mergeCell ref="E143:E145"/>
    <mergeCell ref="E147:E149"/>
    <mergeCell ref="E151:E153"/>
    <mergeCell ref="E156:E158"/>
    <mergeCell ref="E160:E162"/>
    <mergeCell ref="E208:E210"/>
    <mergeCell ref="E213:E215"/>
    <mergeCell ref="E217:E219"/>
    <mergeCell ref="E221:E223"/>
    <mergeCell ref="E225:E227"/>
    <mergeCell ref="E229:E231"/>
    <mergeCell ref="E188:E190"/>
    <mergeCell ref="E192:E194"/>
    <mergeCell ref="D192:D194"/>
    <mergeCell ref="E196:E198"/>
    <mergeCell ref="E200:E202"/>
    <mergeCell ref="E204:E206"/>
    <mergeCell ref="D221:D223"/>
    <mergeCell ref="D225:D227"/>
    <mergeCell ref="D229:D231"/>
    <mergeCell ref="D196:D198"/>
    <mergeCell ref="D200:D202"/>
    <mergeCell ref="D204:D206"/>
    <mergeCell ref="D208:D210"/>
    <mergeCell ref="D213:D215"/>
    <mergeCell ref="D217:D219"/>
    <mergeCell ref="E254:E256"/>
    <mergeCell ref="E258:E260"/>
    <mergeCell ref="E262:E264"/>
    <mergeCell ref="E266:E268"/>
    <mergeCell ref="E270:E272"/>
    <mergeCell ref="E274:E276"/>
    <mergeCell ref="E233:E235"/>
    <mergeCell ref="E237:E239"/>
    <mergeCell ref="D237:D239"/>
    <mergeCell ref="E242:E244"/>
    <mergeCell ref="E246:E248"/>
    <mergeCell ref="E250:E252"/>
    <mergeCell ref="D233:D235"/>
    <mergeCell ref="D242:D244"/>
    <mergeCell ref="D246:D248"/>
    <mergeCell ref="E303:E305"/>
    <mergeCell ref="E307:E309"/>
    <mergeCell ref="E311:E313"/>
    <mergeCell ref="E315:E317"/>
    <mergeCell ref="E320:E322"/>
    <mergeCell ref="E324:E326"/>
    <mergeCell ref="E278:E280"/>
    <mergeCell ref="E283:E285"/>
    <mergeCell ref="E287:E289"/>
    <mergeCell ref="E291:E293"/>
    <mergeCell ref="E295:E297"/>
    <mergeCell ref="E299:E301"/>
    <mergeCell ref="E354:E356"/>
    <mergeCell ref="E358:E360"/>
    <mergeCell ref="E362:E364"/>
    <mergeCell ref="E328:E330"/>
    <mergeCell ref="E333:E335"/>
    <mergeCell ref="E337:E339"/>
    <mergeCell ref="E341:E343"/>
    <mergeCell ref="E345:E347"/>
    <mergeCell ref="E349:E351"/>
    <mergeCell ref="A7:D7"/>
    <mergeCell ref="B9:D9"/>
    <mergeCell ref="B10:D10"/>
    <mergeCell ref="A12:A14"/>
    <mergeCell ref="B12:C14"/>
    <mergeCell ref="D12:D14"/>
    <mergeCell ref="E12:E14"/>
    <mergeCell ref="F12:F14"/>
    <mergeCell ref="A15:A43"/>
    <mergeCell ref="B18:C18"/>
    <mergeCell ref="B15:B17"/>
    <mergeCell ref="B19:B21"/>
    <mergeCell ref="B23:B25"/>
    <mergeCell ref="B27:B29"/>
    <mergeCell ref="B31:B33"/>
    <mergeCell ref="B35:B37"/>
    <mergeCell ref="B39:B41"/>
    <mergeCell ref="D15:D17"/>
    <mergeCell ref="D19:D21"/>
    <mergeCell ref="D23:D25"/>
    <mergeCell ref="D27:D29"/>
    <mergeCell ref="D31:D33"/>
    <mergeCell ref="D35:D37"/>
    <mergeCell ref="A44:A92"/>
    <mergeCell ref="A93:A125"/>
    <mergeCell ref="A126:A142"/>
    <mergeCell ref="A143:A155"/>
    <mergeCell ref="A156:A212"/>
    <mergeCell ref="A213:A241"/>
    <mergeCell ref="A242:A282"/>
    <mergeCell ref="A283:A319"/>
    <mergeCell ref="A320:A332"/>
    <mergeCell ref="A333:A353"/>
    <mergeCell ref="A354:A366"/>
    <mergeCell ref="B365:C365"/>
    <mergeCell ref="B366:C366"/>
    <mergeCell ref="A367:C367"/>
    <mergeCell ref="B22:C22"/>
    <mergeCell ref="B26:C26"/>
    <mergeCell ref="B30:C30"/>
    <mergeCell ref="B38:C38"/>
    <mergeCell ref="B34:C34"/>
    <mergeCell ref="B42:C42"/>
    <mergeCell ref="B47:C47"/>
    <mergeCell ref="B51:C51"/>
    <mergeCell ref="B55:C55"/>
    <mergeCell ref="B59:C59"/>
    <mergeCell ref="B63:C63"/>
    <mergeCell ref="B67:C67"/>
    <mergeCell ref="B71:C71"/>
    <mergeCell ref="B75:C75"/>
    <mergeCell ref="B79:C79"/>
    <mergeCell ref="B83:C83"/>
    <mergeCell ref="B87:C87"/>
    <mergeCell ref="B91:C91"/>
    <mergeCell ref="B96:C96"/>
    <mergeCell ref="B175:C175"/>
    <mergeCell ref="B179:C179"/>
    <mergeCell ref="B183:C183"/>
    <mergeCell ref="B187:C187"/>
    <mergeCell ref="B191:C191"/>
    <mergeCell ref="B100:C100"/>
    <mergeCell ref="B104:C104"/>
    <mergeCell ref="B108:C108"/>
    <mergeCell ref="B112:C112"/>
    <mergeCell ref="B116:C116"/>
    <mergeCell ref="B120:C120"/>
    <mergeCell ref="B124:C124"/>
    <mergeCell ref="B129:C129"/>
    <mergeCell ref="B133:C133"/>
    <mergeCell ref="B105:B107"/>
    <mergeCell ref="B109:B111"/>
    <mergeCell ref="B113:B115"/>
    <mergeCell ref="B117:B119"/>
    <mergeCell ref="B121:B123"/>
    <mergeCell ref="B126:B128"/>
    <mergeCell ref="B130:B132"/>
    <mergeCell ref="B125:C125"/>
    <mergeCell ref="B246:B248"/>
    <mergeCell ref="B250:B252"/>
    <mergeCell ref="B249:C249"/>
    <mergeCell ref="B253:C253"/>
    <mergeCell ref="B257:C257"/>
    <mergeCell ref="B207:C207"/>
    <mergeCell ref="B137:C137"/>
    <mergeCell ref="B141:C141"/>
    <mergeCell ref="B146:C146"/>
    <mergeCell ref="B150:C150"/>
    <mergeCell ref="B154:C154"/>
    <mergeCell ref="B159:C159"/>
    <mergeCell ref="B163:C163"/>
    <mergeCell ref="B167:C167"/>
    <mergeCell ref="B171:C171"/>
    <mergeCell ref="B172:B174"/>
    <mergeCell ref="B176:B178"/>
    <mergeCell ref="B180:B182"/>
    <mergeCell ref="B184:B186"/>
    <mergeCell ref="B188:B190"/>
    <mergeCell ref="B192:B194"/>
    <mergeCell ref="B196:B198"/>
    <mergeCell ref="B200:B202"/>
    <mergeCell ref="B204:B206"/>
    <mergeCell ref="B357:C357"/>
    <mergeCell ref="B333:B335"/>
    <mergeCell ref="B332:C332"/>
    <mergeCell ref="B361:C361"/>
    <mergeCell ref="B362:B364"/>
    <mergeCell ref="B358:B360"/>
    <mergeCell ref="B354:B356"/>
    <mergeCell ref="B353:C353"/>
    <mergeCell ref="B349:B351"/>
    <mergeCell ref="B345:B347"/>
    <mergeCell ref="B341:B343"/>
    <mergeCell ref="B337:B339"/>
    <mergeCell ref="B269:C269"/>
    <mergeCell ref="B273:C273"/>
    <mergeCell ref="B277:C277"/>
    <mergeCell ref="B331:C331"/>
    <mergeCell ref="B336:C336"/>
    <mergeCell ref="B340:C340"/>
    <mergeCell ref="B344:C344"/>
    <mergeCell ref="B348:C348"/>
    <mergeCell ref="B352:C352"/>
    <mergeCell ref="B254:B256"/>
    <mergeCell ref="B258:B260"/>
    <mergeCell ref="B262:B264"/>
    <mergeCell ref="B266:B268"/>
    <mergeCell ref="B241:C241"/>
    <mergeCell ref="B212:C212"/>
    <mergeCell ref="B155:C155"/>
    <mergeCell ref="B142:C142"/>
    <mergeCell ref="B217:B219"/>
    <mergeCell ref="B221:B223"/>
    <mergeCell ref="B225:B227"/>
    <mergeCell ref="B229:B231"/>
    <mergeCell ref="B220:C220"/>
    <mergeCell ref="B224:C224"/>
    <mergeCell ref="B228:C228"/>
    <mergeCell ref="B261:C261"/>
    <mergeCell ref="B265:C265"/>
    <mergeCell ref="B232:C232"/>
    <mergeCell ref="B236:C236"/>
    <mergeCell ref="B240:C240"/>
    <mergeCell ref="B245:C245"/>
    <mergeCell ref="B233:B235"/>
    <mergeCell ref="B237:B239"/>
    <mergeCell ref="B242:B244"/>
    <mergeCell ref="B92:C92"/>
    <mergeCell ref="B43:C43"/>
    <mergeCell ref="B44:B46"/>
    <mergeCell ref="B48:B50"/>
    <mergeCell ref="B52:B54"/>
    <mergeCell ref="B56:B58"/>
    <mergeCell ref="B60:B62"/>
    <mergeCell ref="B64:B66"/>
    <mergeCell ref="B68:B70"/>
    <mergeCell ref="B72:B74"/>
    <mergeCell ref="B76:B78"/>
    <mergeCell ref="B80:B82"/>
    <mergeCell ref="B84:B86"/>
    <mergeCell ref="B88:B90"/>
    <mergeCell ref="B306:C306"/>
    <mergeCell ref="B310:C310"/>
    <mergeCell ref="B314:C314"/>
    <mergeCell ref="B318:C318"/>
    <mergeCell ref="B93:B95"/>
    <mergeCell ref="B97:B99"/>
    <mergeCell ref="B101:B103"/>
    <mergeCell ref="B211:C211"/>
    <mergeCell ref="B216:C216"/>
    <mergeCell ref="B134:B136"/>
    <mergeCell ref="B138:B140"/>
    <mergeCell ref="B143:B145"/>
    <mergeCell ref="B147:B149"/>
    <mergeCell ref="B151:B153"/>
    <mergeCell ref="B156:B158"/>
    <mergeCell ref="B160:B162"/>
    <mergeCell ref="B164:B166"/>
    <mergeCell ref="B168:B170"/>
    <mergeCell ref="B195:C195"/>
    <mergeCell ref="B199:C199"/>
    <mergeCell ref="B203:C203"/>
    <mergeCell ref="B208:B210"/>
    <mergeCell ref="B213:B215"/>
    <mergeCell ref="B281:C281"/>
    <mergeCell ref="B282:C282"/>
    <mergeCell ref="B270:B272"/>
    <mergeCell ref="B274:B276"/>
    <mergeCell ref="B278:B280"/>
    <mergeCell ref="B320:B322"/>
    <mergeCell ref="B324:B326"/>
    <mergeCell ref="B328:B330"/>
    <mergeCell ref="B283:B285"/>
    <mergeCell ref="B287:B289"/>
    <mergeCell ref="B291:B293"/>
    <mergeCell ref="B295:B297"/>
    <mergeCell ref="B299:B301"/>
    <mergeCell ref="B303:B305"/>
    <mergeCell ref="B307:B309"/>
    <mergeCell ref="B311:B313"/>
    <mergeCell ref="B315:B317"/>
    <mergeCell ref="B319:C319"/>
    <mergeCell ref="B323:C323"/>
    <mergeCell ref="B327:C327"/>
    <mergeCell ref="B286:C286"/>
    <mergeCell ref="B290:C290"/>
    <mergeCell ref="B294:C294"/>
    <mergeCell ref="B298:C298"/>
    <mergeCell ref="B302:C3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70"/>
  <sheetViews>
    <sheetView showGridLines="0" workbookViewId="0">
      <selection activeCell="A6" sqref="A6"/>
    </sheetView>
  </sheetViews>
  <sheetFormatPr defaultRowHeight="12.75" x14ac:dyDescent="0.2"/>
  <cols>
    <col min="1" max="1" width="37.83203125" style="2" bestFit="1" customWidth="1"/>
    <col min="2" max="2" width="35.5" style="2" bestFit="1" customWidth="1"/>
    <col min="3" max="3" width="33.6640625" style="2" bestFit="1" customWidth="1"/>
    <col min="4" max="5" width="16.83203125" style="5" customWidth="1"/>
    <col min="6" max="6" width="16.83203125" style="4" customWidth="1"/>
    <col min="7" max="16384" width="9.33203125" style="2"/>
  </cols>
  <sheetData>
    <row r="7" spans="1:6" ht="13.5" thickBot="1" x14ac:dyDescent="0.25">
      <c r="A7" s="33" t="s">
        <v>278</v>
      </c>
      <c r="B7" s="34"/>
      <c r="C7" s="34"/>
      <c r="D7" s="34"/>
    </row>
    <row r="8" spans="1:6" ht="14.25" thickTop="1" thickBot="1" x14ac:dyDescent="0.25">
      <c r="A8" s="6" t="s">
        <v>292</v>
      </c>
      <c r="B8" s="7"/>
      <c r="C8" s="7"/>
      <c r="D8" s="7"/>
    </row>
    <row r="9" spans="1:6" ht="14.25" thickTop="1" thickBot="1" x14ac:dyDescent="0.25">
      <c r="A9" s="8"/>
      <c r="B9" s="35" t="s">
        <v>279</v>
      </c>
      <c r="C9" s="36"/>
      <c r="D9" s="36"/>
    </row>
    <row r="10" spans="1:6" ht="13.5" thickTop="1" x14ac:dyDescent="0.2">
      <c r="A10" s="8"/>
      <c r="B10" s="35" t="s">
        <v>282</v>
      </c>
      <c r="C10" s="36"/>
      <c r="D10" s="36"/>
    </row>
    <row r="11" spans="1:6" ht="13.5" thickBot="1" x14ac:dyDescent="0.25"/>
    <row r="12" spans="1:6" ht="13.5" thickTop="1" x14ac:dyDescent="0.2">
      <c r="A12" s="37" t="s">
        <v>285</v>
      </c>
      <c r="B12" s="39" t="s">
        <v>286</v>
      </c>
      <c r="C12" s="39"/>
      <c r="D12" s="39" t="s">
        <v>287</v>
      </c>
      <c r="E12" s="39" t="s">
        <v>288</v>
      </c>
      <c r="F12" s="41" t="s">
        <v>296</v>
      </c>
    </row>
    <row r="13" spans="1:6" x14ac:dyDescent="0.2">
      <c r="A13" s="38"/>
      <c r="B13" s="40"/>
      <c r="C13" s="40"/>
      <c r="D13" s="40"/>
      <c r="E13" s="40"/>
      <c r="F13" s="42"/>
    </row>
    <row r="14" spans="1:6" x14ac:dyDescent="0.2">
      <c r="A14" s="38"/>
      <c r="B14" s="40"/>
      <c r="C14" s="40"/>
      <c r="D14" s="40"/>
      <c r="E14" s="40"/>
      <c r="F14" s="42"/>
    </row>
    <row r="15" spans="1:6" x14ac:dyDescent="0.2">
      <c r="A15" s="26" t="s">
        <v>186</v>
      </c>
      <c r="B15" s="23" t="s">
        <v>187</v>
      </c>
      <c r="C15" s="9" t="s">
        <v>295</v>
      </c>
      <c r="D15" s="44">
        <v>3</v>
      </c>
      <c r="E15" s="43">
        <v>19.899999999999999</v>
      </c>
      <c r="F15" s="14">
        <v>0.44297000000000003</v>
      </c>
    </row>
    <row r="16" spans="1:6" x14ac:dyDescent="0.2">
      <c r="A16" s="27"/>
      <c r="B16" s="24"/>
      <c r="C16" s="9" t="s">
        <v>3</v>
      </c>
      <c r="D16" s="44"/>
      <c r="E16" s="43"/>
      <c r="F16" s="14">
        <v>0.11084999999999999</v>
      </c>
    </row>
    <row r="17" spans="1:6" x14ac:dyDescent="0.2">
      <c r="A17" s="27"/>
      <c r="B17" s="25"/>
      <c r="C17" s="9" t="s">
        <v>4</v>
      </c>
      <c r="D17" s="44"/>
      <c r="E17" s="43"/>
      <c r="F17" s="14">
        <v>3.62737</v>
      </c>
    </row>
    <row r="18" spans="1:6" x14ac:dyDescent="0.2">
      <c r="A18" s="27"/>
      <c r="B18" s="29" t="s">
        <v>291</v>
      </c>
      <c r="C18" s="30"/>
      <c r="D18" s="11"/>
      <c r="E18" s="11"/>
      <c r="F18" s="10">
        <v>4.18119</v>
      </c>
    </row>
    <row r="19" spans="1:6" x14ac:dyDescent="0.2">
      <c r="A19" s="27"/>
      <c r="B19" s="23" t="s">
        <v>188</v>
      </c>
      <c r="C19" s="9" t="s">
        <v>295</v>
      </c>
      <c r="D19" s="43">
        <v>12</v>
      </c>
      <c r="E19" s="43">
        <v>179.89</v>
      </c>
      <c r="F19" s="14">
        <v>3.9760999999999997</v>
      </c>
    </row>
    <row r="20" spans="1:6" x14ac:dyDescent="0.2">
      <c r="A20" s="27"/>
      <c r="B20" s="24"/>
      <c r="C20" s="9" t="s">
        <v>3</v>
      </c>
      <c r="D20" s="43"/>
      <c r="E20" s="43"/>
      <c r="F20" s="14">
        <v>0.99448000000000003</v>
      </c>
    </row>
    <row r="21" spans="1:6" x14ac:dyDescent="0.2">
      <c r="A21" s="27"/>
      <c r="B21" s="25"/>
      <c r="C21" s="9" t="s">
        <v>4</v>
      </c>
      <c r="D21" s="43"/>
      <c r="E21" s="43"/>
      <c r="F21" s="14">
        <v>31.90305</v>
      </c>
    </row>
    <row r="22" spans="1:6" x14ac:dyDescent="0.2">
      <c r="A22" s="27"/>
      <c r="B22" s="29" t="s">
        <v>291</v>
      </c>
      <c r="C22" s="30"/>
      <c r="D22" s="11"/>
      <c r="E22" s="11"/>
      <c r="F22" s="10">
        <v>36.873629999999999</v>
      </c>
    </row>
    <row r="23" spans="1:6" x14ac:dyDescent="0.2">
      <c r="A23" s="27"/>
      <c r="B23" s="23" t="s">
        <v>189</v>
      </c>
      <c r="C23" s="9" t="s">
        <v>295</v>
      </c>
      <c r="D23" s="43">
        <v>9</v>
      </c>
      <c r="E23" s="43">
        <v>79.69</v>
      </c>
      <c r="F23" s="14">
        <v>1.7738900000000002</v>
      </c>
    </row>
    <row r="24" spans="1:6" x14ac:dyDescent="0.2">
      <c r="A24" s="27"/>
      <c r="B24" s="24"/>
      <c r="C24" s="9" t="s">
        <v>3</v>
      </c>
      <c r="D24" s="43"/>
      <c r="E24" s="43"/>
      <c r="F24" s="14">
        <v>0.44323000000000001</v>
      </c>
    </row>
    <row r="25" spans="1:6" x14ac:dyDescent="0.2">
      <c r="A25" s="27"/>
      <c r="B25" s="25"/>
      <c r="C25" s="9" t="s">
        <v>4</v>
      </c>
      <c r="D25" s="43"/>
      <c r="E25" s="43"/>
      <c r="F25" s="14">
        <v>14.24381</v>
      </c>
    </row>
    <row r="26" spans="1:6" x14ac:dyDescent="0.2">
      <c r="A26" s="27"/>
      <c r="B26" s="29" t="s">
        <v>291</v>
      </c>
      <c r="C26" s="30"/>
      <c r="D26" s="11"/>
      <c r="E26" s="11"/>
      <c r="F26" s="10">
        <v>16.460930000000001</v>
      </c>
    </row>
    <row r="27" spans="1:6" x14ac:dyDescent="0.2">
      <c r="A27" s="27"/>
      <c r="B27" s="23" t="s">
        <v>190</v>
      </c>
      <c r="C27" s="9" t="s">
        <v>295</v>
      </c>
      <c r="D27" s="43">
        <v>10</v>
      </c>
      <c r="E27" s="43">
        <v>647.29999999999995</v>
      </c>
      <c r="F27" s="14">
        <v>14.40889</v>
      </c>
    </row>
    <row r="28" spans="1:6" x14ac:dyDescent="0.2">
      <c r="A28" s="27"/>
      <c r="B28" s="24"/>
      <c r="C28" s="9" t="s">
        <v>3</v>
      </c>
      <c r="D28" s="43"/>
      <c r="E28" s="43"/>
      <c r="F28" s="14">
        <v>3.6054599999999999</v>
      </c>
    </row>
    <row r="29" spans="1:6" x14ac:dyDescent="0.2">
      <c r="A29" s="27"/>
      <c r="B29" s="25"/>
      <c r="C29" s="9" t="s">
        <v>4</v>
      </c>
      <c r="D29" s="43"/>
      <c r="E29" s="43"/>
      <c r="F29" s="14">
        <v>110.20997</v>
      </c>
    </row>
    <row r="30" spans="1:6" x14ac:dyDescent="0.2">
      <c r="A30" s="27"/>
      <c r="B30" s="29" t="s">
        <v>291</v>
      </c>
      <c r="C30" s="30"/>
      <c r="D30" s="11"/>
      <c r="E30" s="11"/>
      <c r="F30" s="10">
        <v>128.22432000000001</v>
      </c>
    </row>
    <row r="31" spans="1:6" x14ac:dyDescent="0.2">
      <c r="A31" s="28"/>
      <c r="B31" s="29" t="s">
        <v>289</v>
      </c>
      <c r="C31" s="30"/>
      <c r="D31" s="11">
        <f>SUM(D15:D29)</f>
        <v>34</v>
      </c>
      <c r="E31" s="11">
        <f>SUM(E15:E29)</f>
        <v>926.78</v>
      </c>
      <c r="F31" s="10">
        <v>185.74007</v>
      </c>
    </row>
    <row r="32" spans="1:6" x14ac:dyDescent="0.2">
      <c r="A32" s="26" t="s">
        <v>191</v>
      </c>
      <c r="B32" s="23" t="s">
        <v>192</v>
      </c>
      <c r="C32" s="9" t="s">
        <v>295</v>
      </c>
      <c r="D32" s="43">
        <v>3</v>
      </c>
      <c r="E32" s="43">
        <v>421.8</v>
      </c>
      <c r="F32" s="14">
        <v>9.3892600000000002</v>
      </c>
    </row>
    <row r="33" spans="1:6" x14ac:dyDescent="0.2">
      <c r="A33" s="27"/>
      <c r="B33" s="24"/>
      <c r="C33" s="9" t="s">
        <v>3</v>
      </c>
      <c r="D33" s="43"/>
      <c r="E33" s="43"/>
      <c r="F33" s="14">
        <v>2.3494200000000003</v>
      </c>
    </row>
    <row r="34" spans="1:6" x14ac:dyDescent="0.2">
      <c r="A34" s="27"/>
      <c r="B34" s="25"/>
      <c r="C34" s="9" t="s">
        <v>4</v>
      </c>
      <c r="D34" s="43"/>
      <c r="E34" s="43"/>
      <c r="F34" s="14">
        <v>70.535820000000001</v>
      </c>
    </row>
    <row r="35" spans="1:6" x14ac:dyDescent="0.2">
      <c r="A35" s="27"/>
      <c r="B35" s="29" t="s">
        <v>291</v>
      </c>
      <c r="C35" s="30"/>
      <c r="D35" s="11"/>
      <c r="E35" s="11"/>
      <c r="F35" s="10">
        <v>82.274500000000003</v>
      </c>
    </row>
    <row r="36" spans="1:6" x14ac:dyDescent="0.2">
      <c r="A36" s="27"/>
      <c r="B36" s="23" t="s">
        <v>193</v>
      </c>
      <c r="C36" s="9" t="s">
        <v>295</v>
      </c>
      <c r="D36" s="43">
        <v>1</v>
      </c>
      <c r="E36" s="43">
        <v>8</v>
      </c>
      <c r="F36" s="14">
        <v>0.17808000000000002</v>
      </c>
    </row>
    <row r="37" spans="1:6" x14ac:dyDescent="0.2">
      <c r="A37" s="27"/>
      <c r="B37" s="24"/>
      <c r="C37" s="9" t="s">
        <v>3</v>
      </c>
      <c r="D37" s="43"/>
      <c r="E37" s="43"/>
      <c r="F37" s="14">
        <v>4.4560000000000002E-2</v>
      </c>
    </row>
    <row r="38" spans="1:6" x14ac:dyDescent="0.2">
      <c r="A38" s="27"/>
      <c r="B38" s="25"/>
      <c r="C38" s="9" t="s">
        <v>4</v>
      </c>
      <c r="D38" s="43"/>
      <c r="E38" s="43"/>
      <c r="F38" s="14">
        <v>1.45824</v>
      </c>
    </row>
    <row r="39" spans="1:6" x14ac:dyDescent="0.2">
      <c r="A39" s="27"/>
      <c r="B39" s="29" t="s">
        <v>291</v>
      </c>
      <c r="C39" s="30"/>
      <c r="D39" s="11"/>
      <c r="E39" s="11"/>
      <c r="F39" s="10">
        <v>1.6808800000000002</v>
      </c>
    </row>
    <row r="40" spans="1:6" x14ac:dyDescent="0.2">
      <c r="A40" s="27"/>
      <c r="B40" s="23" t="s">
        <v>194</v>
      </c>
      <c r="C40" s="9" t="s">
        <v>295</v>
      </c>
      <c r="D40" s="43">
        <v>5</v>
      </c>
      <c r="E40" s="43">
        <v>223.59</v>
      </c>
      <c r="F40" s="14">
        <v>4.9771200000000002</v>
      </c>
    </row>
    <row r="41" spans="1:6" x14ac:dyDescent="0.2">
      <c r="A41" s="27"/>
      <c r="B41" s="24"/>
      <c r="C41" s="9" t="s">
        <v>3</v>
      </c>
      <c r="D41" s="43"/>
      <c r="E41" s="43"/>
      <c r="F41" s="14">
        <v>1.2452399999999999</v>
      </c>
    </row>
    <row r="42" spans="1:6" x14ac:dyDescent="0.2">
      <c r="A42" s="27"/>
      <c r="B42" s="25"/>
      <c r="C42" s="9" t="s">
        <v>4</v>
      </c>
      <c r="D42" s="43"/>
      <c r="E42" s="43"/>
      <c r="F42" s="14">
        <v>38.605429999999998</v>
      </c>
    </row>
    <row r="43" spans="1:6" x14ac:dyDescent="0.2">
      <c r="A43" s="27"/>
      <c r="B43" s="29" t="s">
        <v>291</v>
      </c>
      <c r="C43" s="30"/>
      <c r="D43" s="11"/>
      <c r="E43" s="11"/>
      <c r="F43" s="10">
        <v>44.82779</v>
      </c>
    </row>
    <row r="44" spans="1:6" x14ac:dyDescent="0.2">
      <c r="A44" s="27"/>
      <c r="B44" s="23" t="s">
        <v>195</v>
      </c>
      <c r="C44" s="9" t="s">
        <v>295</v>
      </c>
      <c r="D44" s="43">
        <v>13</v>
      </c>
      <c r="E44" s="43">
        <v>995.69</v>
      </c>
      <c r="F44" s="14">
        <v>22.148259999999997</v>
      </c>
    </row>
    <row r="45" spans="1:6" x14ac:dyDescent="0.2">
      <c r="A45" s="27"/>
      <c r="B45" s="24"/>
      <c r="C45" s="9" t="s">
        <v>3</v>
      </c>
      <c r="D45" s="43"/>
      <c r="E45" s="43"/>
      <c r="F45" s="14">
        <v>5.5420299999999996</v>
      </c>
    </row>
    <row r="46" spans="1:6" x14ac:dyDescent="0.2">
      <c r="A46" s="27"/>
      <c r="B46" s="25"/>
      <c r="C46" s="9" t="s">
        <v>4</v>
      </c>
      <c r="D46" s="43"/>
      <c r="E46" s="43"/>
      <c r="F46" s="14">
        <v>168.76281</v>
      </c>
    </row>
    <row r="47" spans="1:6" x14ac:dyDescent="0.2">
      <c r="A47" s="27"/>
      <c r="B47" s="29" t="s">
        <v>291</v>
      </c>
      <c r="C47" s="30"/>
      <c r="D47" s="11"/>
      <c r="E47" s="11"/>
      <c r="F47" s="10">
        <v>196.45310000000001</v>
      </c>
    </row>
    <row r="48" spans="1:6" x14ac:dyDescent="0.2">
      <c r="A48" s="27"/>
      <c r="B48" s="23" t="s">
        <v>196</v>
      </c>
      <c r="C48" s="9" t="s">
        <v>295</v>
      </c>
      <c r="D48" s="43">
        <v>21</v>
      </c>
      <c r="E48" s="43">
        <v>3639.4</v>
      </c>
      <c r="F48" s="14">
        <v>80.687010000000001</v>
      </c>
    </row>
    <row r="49" spans="1:6" x14ac:dyDescent="0.2">
      <c r="A49" s="27"/>
      <c r="B49" s="24"/>
      <c r="C49" s="9" t="s">
        <v>3</v>
      </c>
      <c r="D49" s="43"/>
      <c r="E49" s="43"/>
      <c r="F49" s="14">
        <v>20.16816</v>
      </c>
    </row>
    <row r="50" spans="1:6" x14ac:dyDescent="0.2">
      <c r="A50" s="27"/>
      <c r="B50" s="25"/>
      <c r="C50" s="9" t="s">
        <v>4</v>
      </c>
      <c r="D50" s="43"/>
      <c r="E50" s="43"/>
      <c r="F50" s="14">
        <v>605.31833999999992</v>
      </c>
    </row>
    <row r="51" spans="1:6" x14ac:dyDescent="0.2">
      <c r="A51" s="27"/>
      <c r="B51" s="29" t="s">
        <v>291</v>
      </c>
      <c r="C51" s="30"/>
      <c r="D51" s="11"/>
      <c r="E51" s="11"/>
      <c r="F51" s="10">
        <v>706.17350999999996</v>
      </c>
    </row>
    <row r="52" spans="1:6" x14ac:dyDescent="0.2">
      <c r="A52" s="27"/>
      <c r="B52" s="23" t="s">
        <v>197</v>
      </c>
      <c r="C52" s="9" t="s">
        <v>295</v>
      </c>
      <c r="D52" s="43">
        <v>1</v>
      </c>
      <c r="E52" s="43">
        <v>26.6</v>
      </c>
      <c r="F52" s="14">
        <v>0.59211999999999998</v>
      </c>
    </row>
    <row r="53" spans="1:6" x14ac:dyDescent="0.2">
      <c r="A53" s="27"/>
      <c r="B53" s="24"/>
      <c r="C53" s="9" t="s">
        <v>3</v>
      </c>
      <c r="D53" s="43"/>
      <c r="E53" s="43"/>
      <c r="F53" s="14">
        <v>0.14815999999999999</v>
      </c>
    </row>
    <row r="54" spans="1:6" x14ac:dyDescent="0.2">
      <c r="A54" s="27"/>
      <c r="B54" s="25"/>
      <c r="C54" s="9" t="s">
        <v>4</v>
      </c>
      <c r="D54" s="43"/>
      <c r="E54" s="43"/>
      <c r="F54" s="14">
        <v>4.7624899999999997</v>
      </c>
    </row>
    <row r="55" spans="1:6" x14ac:dyDescent="0.2">
      <c r="A55" s="27"/>
      <c r="B55" s="29" t="s">
        <v>291</v>
      </c>
      <c r="C55" s="30"/>
      <c r="D55" s="11"/>
      <c r="E55" s="11"/>
      <c r="F55" s="10">
        <v>5.5027699999999999</v>
      </c>
    </row>
    <row r="56" spans="1:6" x14ac:dyDescent="0.2">
      <c r="A56" s="27"/>
      <c r="B56" s="23" t="s">
        <v>198</v>
      </c>
      <c r="C56" s="9" t="s">
        <v>295</v>
      </c>
      <c r="D56" s="43">
        <v>2</v>
      </c>
      <c r="E56" s="43">
        <v>96</v>
      </c>
      <c r="F56" s="14">
        <v>2.1369600000000002</v>
      </c>
    </row>
    <row r="57" spans="1:6" x14ac:dyDescent="0.2">
      <c r="A57" s="27"/>
      <c r="B57" s="24"/>
      <c r="C57" s="9" t="s">
        <v>3</v>
      </c>
      <c r="D57" s="43"/>
      <c r="E57" s="43"/>
      <c r="F57" s="14">
        <v>0.53471999999999997</v>
      </c>
    </row>
    <row r="58" spans="1:6" x14ac:dyDescent="0.2">
      <c r="A58" s="27"/>
      <c r="B58" s="25"/>
      <c r="C58" s="9" t="s">
        <v>4</v>
      </c>
      <c r="D58" s="43"/>
      <c r="E58" s="43"/>
      <c r="F58" s="14">
        <v>16.413049999999998</v>
      </c>
    </row>
    <row r="59" spans="1:6" x14ac:dyDescent="0.2">
      <c r="A59" s="27"/>
      <c r="B59" s="29" t="s">
        <v>291</v>
      </c>
      <c r="C59" s="30"/>
      <c r="D59" s="11"/>
      <c r="E59" s="11"/>
      <c r="F59" s="10">
        <v>19.08473</v>
      </c>
    </row>
    <row r="60" spans="1:6" x14ac:dyDescent="0.2">
      <c r="A60" s="27"/>
      <c r="B60" s="23" t="s">
        <v>199</v>
      </c>
      <c r="C60" s="9" t="s">
        <v>295</v>
      </c>
      <c r="D60" s="43">
        <v>1</v>
      </c>
      <c r="E60" s="43">
        <v>84.6</v>
      </c>
      <c r="F60" s="14">
        <v>1.8832</v>
      </c>
    </row>
    <row r="61" spans="1:6" x14ac:dyDescent="0.2">
      <c r="A61" s="27"/>
      <c r="B61" s="24"/>
      <c r="C61" s="9" t="s">
        <v>3</v>
      </c>
      <c r="D61" s="43"/>
      <c r="E61" s="43"/>
      <c r="F61" s="14">
        <v>0.47122000000000003</v>
      </c>
    </row>
    <row r="62" spans="1:6" x14ac:dyDescent="0.2">
      <c r="A62" s="27"/>
      <c r="B62" s="25"/>
      <c r="C62" s="9" t="s">
        <v>4</v>
      </c>
      <c r="D62" s="43"/>
      <c r="E62" s="43"/>
      <c r="F62" s="14">
        <v>14.29025</v>
      </c>
    </row>
    <row r="63" spans="1:6" x14ac:dyDescent="0.2">
      <c r="A63" s="27"/>
      <c r="B63" s="29" t="s">
        <v>291</v>
      </c>
      <c r="C63" s="30"/>
      <c r="D63" s="11"/>
      <c r="E63" s="11"/>
      <c r="F63" s="10">
        <v>16.644669999999998</v>
      </c>
    </row>
    <row r="64" spans="1:6" x14ac:dyDescent="0.2">
      <c r="A64" s="28"/>
      <c r="B64" s="29" t="s">
        <v>289</v>
      </c>
      <c r="C64" s="30"/>
      <c r="D64" s="11">
        <f>SUM(D32:D62)</f>
        <v>47</v>
      </c>
      <c r="E64" s="11">
        <f>SUM(E32:E62)</f>
        <v>5495.68</v>
      </c>
      <c r="F64" s="10">
        <v>1072.64195</v>
      </c>
    </row>
    <row r="65" spans="1:6" x14ac:dyDescent="0.2">
      <c r="A65" s="31" t="s">
        <v>290</v>
      </c>
      <c r="B65" s="31"/>
      <c r="C65" s="32"/>
      <c r="D65" s="12">
        <f>D64+D31</f>
        <v>81</v>
      </c>
      <c r="E65" s="12">
        <f>E64+E31</f>
        <v>6422.46</v>
      </c>
      <c r="F65" s="13">
        <v>1258.38202</v>
      </c>
    </row>
    <row r="68" spans="1:6" x14ac:dyDescent="0.2">
      <c r="A68" s="20" t="s">
        <v>293</v>
      </c>
    </row>
    <row r="69" spans="1:6" x14ac:dyDescent="0.2">
      <c r="A69" s="21"/>
    </row>
    <row r="70" spans="1:6" x14ac:dyDescent="0.2">
      <c r="A70" s="22" t="s">
        <v>294</v>
      </c>
    </row>
  </sheetData>
  <mergeCells count="61">
    <mergeCell ref="D60:D62"/>
    <mergeCell ref="D15:D17"/>
    <mergeCell ref="D19:D21"/>
    <mergeCell ref="D23:D25"/>
    <mergeCell ref="D27:D29"/>
    <mergeCell ref="D32:D34"/>
    <mergeCell ref="D36:D38"/>
    <mergeCell ref="D40:D42"/>
    <mergeCell ref="D44:D46"/>
    <mergeCell ref="D48:D50"/>
    <mergeCell ref="D52:D54"/>
    <mergeCell ref="D56:D58"/>
    <mergeCell ref="E60:E62"/>
    <mergeCell ref="E15:E17"/>
    <mergeCell ref="E19:E21"/>
    <mergeCell ref="E23:E25"/>
    <mergeCell ref="E27:E29"/>
    <mergeCell ref="E32:E34"/>
    <mergeCell ref="E36:E38"/>
    <mergeCell ref="E40:E42"/>
    <mergeCell ref="E44:E46"/>
    <mergeCell ref="E48:E50"/>
    <mergeCell ref="E52:E54"/>
    <mergeCell ref="E56:E58"/>
    <mergeCell ref="A7:D7"/>
    <mergeCell ref="B9:D9"/>
    <mergeCell ref="B10:D10"/>
    <mergeCell ref="A12:A14"/>
    <mergeCell ref="B12:C14"/>
    <mergeCell ref="D12:D14"/>
    <mergeCell ref="E12:E14"/>
    <mergeCell ref="F12:F14"/>
    <mergeCell ref="B18:C18"/>
    <mergeCell ref="B22:C22"/>
    <mergeCell ref="B26:C26"/>
    <mergeCell ref="B30:C30"/>
    <mergeCell ref="B31:C31"/>
    <mergeCell ref="A15:A31"/>
    <mergeCell ref="A32:A64"/>
    <mergeCell ref="B63:C63"/>
    <mergeCell ref="B64:C64"/>
    <mergeCell ref="B48:B50"/>
    <mergeCell ref="B52:B54"/>
    <mergeCell ref="B56:B58"/>
    <mergeCell ref="B60:B62"/>
    <mergeCell ref="A65:C65"/>
    <mergeCell ref="B15:B17"/>
    <mergeCell ref="B19:B21"/>
    <mergeCell ref="B23:B25"/>
    <mergeCell ref="B27:B29"/>
    <mergeCell ref="B32:B34"/>
    <mergeCell ref="B35:C35"/>
    <mergeCell ref="B39:C39"/>
    <mergeCell ref="B43:C43"/>
    <mergeCell ref="B47:C47"/>
    <mergeCell ref="B51:C51"/>
    <mergeCell ref="B55:C55"/>
    <mergeCell ref="B59:C59"/>
    <mergeCell ref="B36:B38"/>
    <mergeCell ref="B40:B42"/>
    <mergeCell ref="B44:B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57"/>
  <sheetViews>
    <sheetView showGridLines="0" workbookViewId="0">
      <selection activeCell="A6" sqref="A6"/>
    </sheetView>
  </sheetViews>
  <sheetFormatPr defaultRowHeight="12.75" x14ac:dyDescent="0.2"/>
  <cols>
    <col min="1" max="1" width="32.33203125" style="2" bestFit="1" customWidth="1"/>
    <col min="2" max="2" width="41.6640625" style="2" bestFit="1" customWidth="1"/>
    <col min="3" max="3" width="33.6640625" style="2" bestFit="1" customWidth="1"/>
    <col min="4" max="5" width="16.83203125" style="5" customWidth="1"/>
    <col min="6" max="6" width="16.83203125" style="4" customWidth="1"/>
    <col min="7" max="16384" width="9.33203125" style="2"/>
  </cols>
  <sheetData>
    <row r="7" spans="1:6" ht="13.5" thickBot="1" x14ac:dyDescent="0.25">
      <c r="A7" s="33" t="s">
        <v>278</v>
      </c>
      <c r="B7" s="34"/>
      <c r="C7" s="34"/>
      <c r="D7" s="34"/>
    </row>
    <row r="8" spans="1:6" ht="14.25" thickTop="1" thickBot="1" x14ac:dyDescent="0.25">
      <c r="A8" s="6" t="s">
        <v>292</v>
      </c>
      <c r="B8" s="7"/>
      <c r="C8" s="7"/>
      <c r="D8" s="7"/>
    </row>
    <row r="9" spans="1:6" ht="14.25" thickTop="1" thickBot="1" x14ac:dyDescent="0.25">
      <c r="A9" s="8"/>
      <c r="B9" s="35" t="s">
        <v>279</v>
      </c>
      <c r="C9" s="36"/>
      <c r="D9" s="36"/>
    </row>
    <row r="10" spans="1:6" ht="13.5" thickTop="1" x14ac:dyDescent="0.2">
      <c r="A10" s="8"/>
      <c r="B10" s="35" t="s">
        <v>283</v>
      </c>
      <c r="C10" s="36"/>
      <c r="D10" s="36"/>
    </row>
    <row r="11" spans="1:6" ht="13.5" thickBot="1" x14ac:dyDescent="0.25"/>
    <row r="12" spans="1:6" ht="13.5" thickTop="1" x14ac:dyDescent="0.2">
      <c r="A12" s="37" t="s">
        <v>285</v>
      </c>
      <c r="B12" s="39" t="s">
        <v>286</v>
      </c>
      <c r="C12" s="39"/>
      <c r="D12" s="39" t="s">
        <v>287</v>
      </c>
      <c r="E12" s="39" t="s">
        <v>288</v>
      </c>
      <c r="F12" s="41" t="s">
        <v>296</v>
      </c>
    </row>
    <row r="13" spans="1:6" x14ac:dyDescent="0.2">
      <c r="A13" s="38"/>
      <c r="B13" s="40"/>
      <c r="C13" s="40"/>
      <c r="D13" s="40"/>
      <c r="E13" s="40"/>
      <c r="F13" s="42"/>
    </row>
    <row r="14" spans="1:6" x14ac:dyDescent="0.2">
      <c r="A14" s="38"/>
      <c r="B14" s="40"/>
      <c r="C14" s="40"/>
      <c r="D14" s="40"/>
      <c r="E14" s="40"/>
      <c r="F14" s="42"/>
    </row>
    <row r="15" spans="1:6" x14ac:dyDescent="0.2">
      <c r="A15" s="26" t="s">
        <v>200</v>
      </c>
      <c r="B15" s="23" t="s">
        <v>201</v>
      </c>
      <c r="C15" s="9" t="s">
        <v>295</v>
      </c>
      <c r="D15" s="43">
        <v>79</v>
      </c>
      <c r="E15" s="43">
        <v>7607.64</v>
      </c>
      <c r="F15" s="14">
        <v>152.59988000000001</v>
      </c>
    </row>
    <row r="16" spans="1:6" x14ac:dyDescent="0.2">
      <c r="A16" s="27"/>
      <c r="B16" s="24"/>
      <c r="C16" s="9" t="s">
        <v>3</v>
      </c>
      <c r="D16" s="43"/>
      <c r="E16" s="43"/>
      <c r="F16" s="14">
        <v>42.295720000000003</v>
      </c>
    </row>
    <row r="17" spans="1:6" x14ac:dyDescent="0.2">
      <c r="A17" s="27"/>
      <c r="B17" s="25"/>
      <c r="C17" s="9" t="s">
        <v>4</v>
      </c>
      <c r="D17" s="43"/>
      <c r="E17" s="43"/>
      <c r="F17" s="14">
        <v>1287.34455</v>
      </c>
    </row>
    <row r="18" spans="1:6" x14ac:dyDescent="0.2">
      <c r="A18" s="27"/>
      <c r="B18" s="29" t="s">
        <v>291</v>
      </c>
      <c r="C18" s="30"/>
      <c r="D18" s="11"/>
      <c r="E18" s="11"/>
      <c r="F18" s="10">
        <v>1482.2401500000001</v>
      </c>
    </row>
    <row r="19" spans="1:6" x14ac:dyDescent="0.2">
      <c r="A19" s="27"/>
      <c r="B19" s="23" t="s">
        <v>202</v>
      </c>
      <c r="C19" s="9" t="s">
        <v>295</v>
      </c>
      <c r="D19" s="43">
        <v>95</v>
      </c>
      <c r="E19" s="43">
        <v>11661.55</v>
      </c>
      <c r="F19" s="14">
        <v>233.80826999999999</v>
      </c>
    </row>
    <row r="20" spans="1:6" x14ac:dyDescent="0.2">
      <c r="A20" s="27"/>
      <c r="B20" s="24"/>
      <c r="C20" s="9" t="s">
        <v>3</v>
      </c>
      <c r="D20" s="43"/>
      <c r="E20" s="43"/>
      <c r="F20" s="14">
        <v>63.937570000000001</v>
      </c>
    </row>
    <row r="21" spans="1:6" x14ac:dyDescent="0.2">
      <c r="A21" s="27"/>
      <c r="B21" s="25"/>
      <c r="C21" s="9" t="s">
        <v>4</v>
      </c>
      <c r="D21" s="43"/>
      <c r="E21" s="43"/>
      <c r="F21" s="14">
        <v>1967.7883300000001</v>
      </c>
    </row>
    <row r="22" spans="1:6" x14ac:dyDescent="0.2">
      <c r="A22" s="27"/>
      <c r="B22" s="29" t="s">
        <v>291</v>
      </c>
      <c r="C22" s="30"/>
      <c r="D22" s="11"/>
      <c r="E22" s="11"/>
      <c r="F22" s="10">
        <v>2265.5341699999999</v>
      </c>
    </row>
    <row r="23" spans="1:6" x14ac:dyDescent="0.2">
      <c r="A23" s="27"/>
      <c r="B23" s="23" t="s">
        <v>203</v>
      </c>
      <c r="C23" s="9" t="s">
        <v>295</v>
      </c>
      <c r="D23" s="43">
        <v>18</v>
      </c>
      <c r="E23" s="43">
        <v>1865.79</v>
      </c>
      <c r="F23" s="14">
        <v>37.42165</v>
      </c>
    </row>
    <row r="24" spans="1:6" x14ac:dyDescent="0.2">
      <c r="A24" s="27"/>
      <c r="B24" s="24"/>
      <c r="C24" s="9" t="s">
        <v>3</v>
      </c>
      <c r="D24" s="43"/>
      <c r="E24" s="43"/>
      <c r="F24" s="14">
        <v>10.381320000000001</v>
      </c>
    </row>
    <row r="25" spans="1:6" x14ac:dyDescent="0.2">
      <c r="A25" s="27"/>
      <c r="B25" s="25"/>
      <c r="C25" s="9" t="s">
        <v>4</v>
      </c>
      <c r="D25" s="43"/>
      <c r="E25" s="43"/>
      <c r="F25" s="14">
        <v>315.20260999999999</v>
      </c>
    </row>
    <row r="26" spans="1:6" x14ac:dyDescent="0.2">
      <c r="A26" s="27"/>
      <c r="B26" s="29" t="s">
        <v>291</v>
      </c>
      <c r="C26" s="30"/>
      <c r="D26" s="11"/>
      <c r="E26" s="11"/>
      <c r="F26" s="10">
        <v>363.00557999999995</v>
      </c>
    </row>
    <row r="27" spans="1:6" x14ac:dyDescent="0.2">
      <c r="A27" s="27"/>
      <c r="B27" s="23" t="s">
        <v>204</v>
      </c>
      <c r="C27" s="9" t="s">
        <v>295</v>
      </c>
      <c r="D27" s="43">
        <v>36</v>
      </c>
      <c r="E27" s="43">
        <v>3142.27</v>
      </c>
      <c r="F27" s="14">
        <v>63.056019999999997</v>
      </c>
    </row>
    <row r="28" spans="1:6" x14ac:dyDescent="0.2">
      <c r="A28" s="27"/>
      <c r="B28" s="24"/>
      <c r="C28" s="9" t="s">
        <v>3</v>
      </c>
      <c r="D28" s="43"/>
      <c r="E28" s="43"/>
      <c r="F28" s="14">
        <v>17.425380000000001</v>
      </c>
    </row>
    <row r="29" spans="1:6" x14ac:dyDescent="0.2">
      <c r="A29" s="27"/>
      <c r="B29" s="25"/>
      <c r="C29" s="9" t="s">
        <v>4</v>
      </c>
      <c r="D29" s="43"/>
      <c r="E29" s="43"/>
      <c r="F29" s="14">
        <v>533.12063000000001</v>
      </c>
    </row>
    <row r="30" spans="1:6" x14ac:dyDescent="0.2">
      <c r="A30" s="27"/>
      <c r="B30" s="29" t="s">
        <v>291</v>
      </c>
      <c r="C30" s="30"/>
      <c r="D30" s="11"/>
      <c r="E30" s="11"/>
      <c r="F30" s="10">
        <v>613.60203000000001</v>
      </c>
    </row>
    <row r="31" spans="1:6" x14ac:dyDescent="0.2">
      <c r="A31" s="27"/>
      <c r="B31" s="23" t="s">
        <v>205</v>
      </c>
      <c r="C31" s="9" t="s">
        <v>295</v>
      </c>
      <c r="D31" s="43">
        <v>200</v>
      </c>
      <c r="E31" s="43">
        <v>28670.98</v>
      </c>
      <c r="F31" s="14">
        <v>573.43777</v>
      </c>
    </row>
    <row r="32" spans="1:6" x14ac:dyDescent="0.2">
      <c r="A32" s="27"/>
      <c r="B32" s="24"/>
      <c r="C32" s="9" t="s">
        <v>3</v>
      </c>
      <c r="D32" s="43"/>
      <c r="E32" s="43"/>
      <c r="F32" s="14">
        <v>159.56620000000001</v>
      </c>
    </row>
    <row r="33" spans="1:6" x14ac:dyDescent="0.2">
      <c r="A33" s="27"/>
      <c r="B33" s="25"/>
      <c r="C33" s="9" t="s">
        <v>4</v>
      </c>
      <c r="D33" s="43"/>
      <c r="E33" s="43"/>
      <c r="F33" s="14">
        <v>4822.87842</v>
      </c>
    </row>
    <row r="34" spans="1:6" x14ac:dyDescent="0.2">
      <c r="A34" s="27"/>
      <c r="B34" s="29" t="s">
        <v>291</v>
      </c>
      <c r="C34" s="30"/>
      <c r="D34" s="11"/>
      <c r="E34" s="11"/>
      <c r="F34" s="10">
        <v>5555.8823899999998</v>
      </c>
    </row>
    <row r="35" spans="1:6" x14ac:dyDescent="0.2">
      <c r="A35" s="27"/>
      <c r="B35" s="23" t="s">
        <v>206</v>
      </c>
      <c r="C35" s="9" t="s">
        <v>295</v>
      </c>
      <c r="D35" s="43">
        <v>219</v>
      </c>
      <c r="E35" s="43">
        <v>23057.93</v>
      </c>
      <c r="F35" s="14">
        <v>462.40242000000001</v>
      </c>
    </row>
    <row r="36" spans="1:6" x14ac:dyDescent="0.2">
      <c r="A36" s="27"/>
      <c r="B36" s="24"/>
      <c r="C36" s="9" t="s">
        <v>3</v>
      </c>
      <c r="D36" s="43"/>
      <c r="E36" s="43"/>
      <c r="F36" s="14">
        <v>128.23755</v>
      </c>
    </row>
    <row r="37" spans="1:6" x14ac:dyDescent="0.2">
      <c r="A37" s="27"/>
      <c r="B37" s="25"/>
      <c r="C37" s="9" t="s">
        <v>4</v>
      </c>
      <c r="D37" s="43"/>
      <c r="E37" s="43"/>
      <c r="F37" s="14">
        <v>3899.4482699999999</v>
      </c>
    </row>
    <row r="38" spans="1:6" x14ac:dyDescent="0.2">
      <c r="A38" s="27"/>
      <c r="B38" s="29" t="s">
        <v>291</v>
      </c>
      <c r="C38" s="30"/>
      <c r="D38" s="11"/>
      <c r="E38" s="11"/>
      <c r="F38" s="10">
        <v>4490.08824</v>
      </c>
    </row>
    <row r="39" spans="1:6" x14ac:dyDescent="0.2">
      <c r="A39" s="27"/>
      <c r="B39" s="23" t="s">
        <v>207</v>
      </c>
      <c r="C39" s="9" t="s">
        <v>295</v>
      </c>
      <c r="D39" s="43">
        <v>45</v>
      </c>
      <c r="E39" s="43">
        <v>4197.05</v>
      </c>
      <c r="F39" s="14">
        <v>83.910320000000013</v>
      </c>
    </row>
    <row r="40" spans="1:6" x14ac:dyDescent="0.2">
      <c r="A40" s="27"/>
      <c r="B40" s="24"/>
      <c r="C40" s="9" t="s">
        <v>3</v>
      </c>
      <c r="D40" s="43"/>
      <c r="E40" s="43"/>
      <c r="F40" s="14">
        <v>23.14583</v>
      </c>
    </row>
    <row r="41" spans="1:6" x14ac:dyDescent="0.2">
      <c r="A41" s="27"/>
      <c r="B41" s="25"/>
      <c r="C41" s="9" t="s">
        <v>4</v>
      </c>
      <c r="D41" s="43"/>
      <c r="E41" s="43"/>
      <c r="F41" s="14">
        <v>707.27306999999996</v>
      </c>
    </row>
    <row r="42" spans="1:6" x14ac:dyDescent="0.2">
      <c r="A42" s="27"/>
      <c r="B42" s="29" t="s">
        <v>291</v>
      </c>
      <c r="C42" s="30"/>
      <c r="D42" s="11"/>
      <c r="E42" s="11"/>
      <c r="F42" s="10">
        <v>814.32921999999996</v>
      </c>
    </row>
    <row r="43" spans="1:6" x14ac:dyDescent="0.2">
      <c r="A43" s="27"/>
      <c r="B43" s="23" t="s">
        <v>208</v>
      </c>
      <c r="C43" s="9" t="s">
        <v>295</v>
      </c>
      <c r="D43" s="43">
        <v>60</v>
      </c>
      <c r="E43" s="43">
        <v>6173.96</v>
      </c>
      <c r="F43" s="14">
        <v>123.99878</v>
      </c>
    </row>
    <row r="44" spans="1:6" x14ac:dyDescent="0.2">
      <c r="A44" s="27"/>
      <c r="B44" s="24"/>
      <c r="C44" s="9" t="s">
        <v>3</v>
      </c>
      <c r="D44" s="43"/>
      <c r="E44" s="43"/>
      <c r="F44" s="14">
        <v>34.390629999999994</v>
      </c>
    </row>
    <row r="45" spans="1:6" x14ac:dyDescent="0.2">
      <c r="A45" s="27"/>
      <c r="B45" s="25"/>
      <c r="C45" s="9" t="s">
        <v>4</v>
      </c>
      <c r="D45" s="43"/>
      <c r="E45" s="43"/>
      <c r="F45" s="14">
        <v>1044.35652</v>
      </c>
    </row>
    <row r="46" spans="1:6" x14ac:dyDescent="0.2">
      <c r="A46" s="27"/>
      <c r="B46" s="29" t="s">
        <v>291</v>
      </c>
      <c r="C46" s="30"/>
      <c r="D46" s="11"/>
      <c r="E46" s="11"/>
      <c r="F46" s="10">
        <v>1202.74593</v>
      </c>
    </row>
    <row r="47" spans="1:6" x14ac:dyDescent="0.2">
      <c r="A47" s="27"/>
      <c r="B47" s="23" t="s">
        <v>209</v>
      </c>
      <c r="C47" s="9" t="s">
        <v>295</v>
      </c>
      <c r="D47" s="43">
        <v>43</v>
      </c>
      <c r="E47" s="43">
        <v>4306.3599999999997</v>
      </c>
      <c r="F47" s="14">
        <v>86.39233999999999</v>
      </c>
    </row>
    <row r="48" spans="1:6" x14ac:dyDescent="0.2">
      <c r="A48" s="27"/>
      <c r="B48" s="24"/>
      <c r="C48" s="9" t="s">
        <v>3</v>
      </c>
      <c r="D48" s="43"/>
      <c r="E48" s="43"/>
      <c r="F48" s="14">
        <v>23.96876</v>
      </c>
    </row>
    <row r="49" spans="1:6" x14ac:dyDescent="0.2">
      <c r="A49" s="27"/>
      <c r="B49" s="25"/>
      <c r="C49" s="9" t="s">
        <v>4</v>
      </c>
      <c r="D49" s="43"/>
      <c r="E49" s="43"/>
      <c r="F49" s="14">
        <v>731.18808000000001</v>
      </c>
    </row>
    <row r="50" spans="1:6" x14ac:dyDescent="0.2">
      <c r="A50" s="27"/>
      <c r="B50" s="29" t="s">
        <v>291</v>
      </c>
      <c r="C50" s="30"/>
      <c r="D50" s="11"/>
      <c r="E50" s="11"/>
      <c r="F50" s="10">
        <v>841.54917999999998</v>
      </c>
    </row>
    <row r="51" spans="1:6" x14ac:dyDescent="0.2">
      <c r="A51" s="27"/>
      <c r="B51" s="23" t="s">
        <v>210</v>
      </c>
      <c r="C51" s="9" t="s">
        <v>295</v>
      </c>
      <c r="D51" s="43">
        <v>39</v>
      </c>
      <c r="E51" s="43">
        <v>3461.56</v>
      </c>
      <c r="F51" s="14">
        <v>69.457770000000011</v>
      </c>
    </row>
    <row r="52" spans="1:6" x14ac:dyDescent="0.2">
      <c r="A52" s="27"/>
      <c r="B52" s="24"/>
      <c r="C52" s="9" t="s">
        <v>3</v>
      </c>
      <c r="D52" s="43"/>
      <c r="E52" s="43"/>
      <c r="F52" s="14">
        <v>19.28088</v>
      </c>
    </row>
    <row r="53" spans="1:6" x14ac:dyDescent="0.2">
      <c r="A53" s="27"/>
      <c r="B53" s="25"/>
      <c r="C53" s="9" t="s">
        <v>4</v>
      </c>
      <c r="D53" s="43"/>
      <c r="E53" s="43"/>
      <c r="F53" s="14">
        <v>588.44186999999999</v>
      </c>
    </row>
    <row r="54" spans="1:6" x14ac:dyDescent="0.2">
      <c r="A54" s="27"/>
      <c r="B54" s="29" t="s">
        <v>291</v>
      </c>
      <c r="C54" s="30"/>
      <c r="D54" s="11"/>
      <c r="E54" s="11"/>
      <c r="F54" s="10">
        <v>677.18052</v>
      </c>
    </row>
    <row r="55" spans="1:6" x14ac:dyDescent="0.2">
      <c r="A55" s="27"/>
      <c r="B55" s="23" t="s">
        <v>211</v>
      </c>
      <c r="C55" s="9" t="s">
        <v>295</v>
      </c>
      <c r="D55" s="43">
        <v>20</v>
      </c>
      <c r="E55" s="43">
        <v>2845.19</v>
      </c>
      <c r="F55" s="14">
        <v>56.935960000000001</v>
      </c>
    </row>
    <row r="56" spans="1:6" x14ac:dyDescent="0.2">
      <c r="A56" s="27"/>
      <c r="B56" s="24"/>
      <c r="C56" s="9" t="s">
        <v>3</v>
      </c>
      <c r="D56" s="43"/>
      <c r="E56" s="43"/>
      <c r="F56" s="14">
        <v>15.762639999999999</v>
      </c>
    </row>
    <row r="57" spans="1:6" x14ac:dyDescent="0.2">
      <c r="A57" s="27"/>
      <c r="B57" s="25"/>
      <c r="C57" s="9" t="s">
        <v>4</v>
      </c>
      <c r="D57" s="43"/>
      <c r="E57" s="43"/>
      <c r="F57" s="14">
        <v>478.10550999999998</v>
      </c>
    </row>
    <row r="58" spans="1:6" x14ac:dyDescent="0.2">
      <c r="A58" s="27"/>
      <c r="B58" s="29" t="s">
        <v>291</v>
      </c>
      <c r="C58" s="30"/>
      <c r="D58" s="11"/>
      <c r="E58" s="11"/>
      <c r="F58" s="10">
        <v>550.80411000000004</v>
      </c>
    </row>
    <row r="59" spans="1:6" x14ac:dyDescent="0.2">
      <c r="A59" s="27"/>
      <c r="B59" s="23" t="s">
        <v>212</v>
      </c>
      <c r="C59" s="9" t="s">
        <v>295</v>
      </c>
      <c r="D59" s="43">
        <v>12</v>
      </c>
      <c r="E59" s="43">
        <v>2581.5</v>
      </c>
      <c r="F59" s="14">
        <v>51.681640000000002</v>
      </c>
    </row>
    <row r="60" spans="1:6" x14ac:dyDescent="0.2">
      <c r="A60" s="27"/>
      <c r="B60" s="24"/>
      <c r="C60" s="9" t="s">
        <v>3</v>
      </c>
      <c r="D60" s="43"/>
      <c r="E60" s="43"/>
      <c r="F60" s="14">
        <v>14.351100000000001</v>
      </c>
    </row>
    <row r="61" spans="1:6" x14ac:dyDescent="0.2">
      <c r="A61" s="27"/>
      <c r="B61" s="25"/>
      <c r="C61" s="9" t="s">
        <v>4</v>
      </c>
      <c r="D61" s="43"/>
      <c r="E61" s="43"/>
      <c r="F61" s="14">
        <v>431.34766999999999</v>
      </c>
    </row>
    <row r="62" spans="1:6" x14ac:dyDescent="0.2">
      <c r="A62" s="27"/>
      <c r="B62" s="29" t="s">
        <v>291</v>
      </c>
      <c r="C62" s="30"/>
      <c r="D62" s="15"/>
      <c r="E62" s="15"/>
      <c r="F62" s="14">
        <v>497.38040999999998</v>
      </c>
    </row>
    <row r="63" spans="1:6" x14ac:dyDescent="0.2">
      <c r="A63" s="27"/>
      <c r="B63" s="23" t="s">
        <v>213</v>
      </c>
      <c r="C63" s="9" t="s">
        <v>295</v>
      </c>
      <c r="D63" s="43">
        <v>72</v>
      </c>
      <c r="E63" s="43">
        <v>8311.64</v>
      </c>
      <c r="F63" s="14">
        <v>167.55073999999999</v>
      </c>
    </row>
    <row r="64" spans="1:6" x14ac:dyDescent="0.2">
      <c r="A64" s="27"/>
      <c r="B64" s="24"/>
      <c r="C64" s="9" t="s">
        <v>3</v>
      </c>
      <c r="D64" s="43"/>
      <c r="E64" s="43"/>
      <c r="F64" s="14">
        <v>46.275849999999998</v>
      </c>
    </row>
    <row r="65" spans="1:6" x14ac:dyDescent="0.2">
      <c r="A65" s="27"/>
      <c r="B65" s="25"/>
      <c r="C65" s="9" t="s">
        <v>4</v>
      </c>
      <c r="D65" s="43"/>
      <c r="E65" s="43"/>
      <c r="F65" s="14">
        <v>1402.5927900000002</v>
      </c>
    </row>
    <row r="66" spans="1:6" x14ac:dyDescent="0.2">
      <c r="A66" s="27"/>
      <c r="B66" s="29" t="s">
        <v>291</v>
      </c>
      <c r="C66" s="30"/>
      <c r="D66" s="11"/>
      <c r="E66" s="11"/>
      <c r="F66" s="10">
        <v>1616.41938</v>
      </c>
    </row>
    <row r="67" spans="1:6" x14ac:dyDescent="0.2">
      <c r="A67" s="27"/>
      <c r="B67" s="23" t="s">
        <v>214</v>
      </c>
      <c r="C67" s="9" t="s">
        <v>295</v>
      </c>
      <c r="D67" s="43">
        <v>31</v>
      </c>
      <c r="E67" s="15"/>
      <c r="F67" s="14">
        <v>76.123199999999997</v>
      </c>
    </row>
    <row r="68" spans="1:6" x14ac:dyDescent="0.2">
      <c r="A68" s="27"/>
      <c r="B68" s="24"/>
      <c r="C68" s="9" t="s">
        <v>3</v>
      </c>
      <c r="D68" s="43"/>
      <c r="E68" s="15"/>
      <c r="F68" s="14">
        <v>21.099540000000001</v>
      </c>
    </row>
    <row r="69" spans="1:6" x14ac:dyDescent="0.2">
      <c r="A69" s="27"/>
      <c r="B69" s="25"/>
      <c r="C69" s="9" t="s">
        <v>4</v>
      </c>
      <c r="D69" s="43"/>
      <c r="E69" s="15">
        <v>3806.07</v>
      </c>
      <c r="F69" s="14">
        <v>641.19752000000005</v>
      </c>
    </row>
    <row r="70" spans="1:6" x14ac:dyDescent="0.2">
      <c r="A70" s="27"/>
      <c r="B70" s="29" t="s">
        <v>291</v>
      </c>
      <c r="C70" s="30"/>
      <c r="D70" s="11"/>
      <c r="E70" s="11"/>
      <c r="F70" s="10">
        <v>738.42025999999998</v>
      </c>
    </row>
    <row r="71" spans="1:6" x14ac:dyDescent="0.2">
      <c r="A71" s="28"/>
      <c r="B71" s="29" t="s">
        <v>289</v>
      </c>
      <c r="C71" s="30"/>
      <c r="D71" s="11">
        <f>SUM(D15:D70)</f>
        <v>969</v>
      </c>
      <c r="E71" s="11">
        <f>SUM(E15:E70)</f>
        <v>111689.49000000002</v>
      </c>
      <c r="F71" s="10">
        <v>21709.181570000004</v>
      </c>
    </row>
    <row r="72" spans="1:6" x14ac:dyDescent="0.2">
      <c r="A72" s="26" t="s">
        <v>215</v>
      </c>
      <c r="B72" s="23" t="s">
        <v>216</v>
      </c>
      <c r="C72" s="9" t="s">
        <v>295</v>
      </c>
      <c r="D72" s="43">
        <v>152</v>
      </c>
      <c r="E72" s="43">
        <v>14482.66</v>
      </c>
      <c r="F72" s="14">
        <v>290.31596000000002</v>
      </c>
    </row>
    <row r="73" spans="1:6" x14ac:dyDescent="0.2">
      <c r="A73" s="27"/>
      <c r="B73" s="24"/>
      <c r="C73" s="9" t="s">
        <v>3</v>
      </c>
      <c r="D73" s="43"/>
      <c r="E73" s="43"/>
      <c r="F73" s="14">
        <v>80.147179999999992</v>
      </c>
    </row>
    <row r="74" spans="1:6" x14ac:dyDescent="0.2">
      <c r="A74" s="27"/>
      <c r="B74" s="25"/>
      <c r="C74" s="9" t="s">
        <v>4</v>
      </c>
      <c r="D74" s="43"/>
      <c r="E74" s="43"/>
      <c r="F74" s="14">
        <v>2455.9487999999997</v>
      </c>
    </row>
    <row r="75" spans="1:6" x14ac:dyDescent="0.2">
      <c r="A75" s="27"/>
      <c r="B75" s="29" t="s">
        <v>291</v>
      </c>
      <c r="C75" s="30"/>
      <c r="D75" s="11"/>
      <c r="E75" s="11"/>
      <c r="F75" s="10">
        <v>2826.41194</v>
      </c>
    </row>
    <row r="76" spans="1:6" x14ac:dyDescent="0.2">
      <c r="A76" s="27"/>
      <c r="B76" s="23" t="s">
        <v>217</v>
      </c>
      <c r="C76" s="9" t="s">
        <v>295</v>
      </c>
      <c r="D76" s="43">
        <v>39</v>
      </c>
      <c r="E76" s="43">
        <v>2514.34</v>
      </c>
      <c r="F76" s="14">
        <v>50.559419999999996</v>
      </c>
    </row>
    <row r="77" spans="1:6" x14ac:dyDescent="0.2">
      <c r="A77" s="27"/>
      <c r="B77" s="24"/>
      <c r="C77" s="9" t="s">
        <v>3</v>
      </c>
      <c r="D77" s="43"/>
      <c r="E77" s="43"/>
      <c r="F77" s="14">
        <v>14.00372</v>
      </c>
    </row>
    <row r="78" spans="1:6" x14ac:dyDescent="0.2">
      <c r="A78" s="27"/>
      <c r="B78" s="25"/>
      <c r="C78" s="9" t="s">
        <v>4</v>
      </c>
      <c r="D78" s="43"/>
      <c r="E78" s="43"/>
      <c r="F78" s="14">
        <v>430.55725999999999</v>
      </c>
    </row>
    <row r="79" spans="1:6" x14ac:dyDescent="0.2">
      <c r="A79" s="27"/>
      <c r="B79" s="29" t="s">
        <v>291</v>
      </c>
      <c r="C79" s="30"/>
      <c r="D79" s="11"/>
      <c r="E79" s="11"/>
      <c r="F79" s="10">
        <v>495.12040000000002</v>
      </c>
    </row>
    <row r="80" spans="1:6" x14ac:dyDescent="0.2">
      <c r="A80" s="27"/>
      <c r="B80" s="23" t="s">
        <v>218</v>
      </c>
      <c r="C80" s="9" t="s">
        <v>295</v>
      </c>
      <c r="D80" s="43">
        <v>321</v>
      </c>
      <c r="E80" s="43">
        <v>10644.05</v>
      </c>
      <c r="F80" s="14">
        <v>215.20767000000001</v>
      </c>
    </row>
    <row r="81" spans="1:6" x14ac:dyDescent="0.2">
      <c r="A81" s="27"/>
      <c r="B81" s="24"/>
      <c r="C81" s="9" t="s">
        <v>3</v>
      </c>
      <c r="D81" s="43"/>
      <c r="E81" s="43"/>
      <c r="F81" s="14">
        <v>59.023919999999997</v>
      </c>
    </row>
    <row r="82" spans="1:6" x14ac:dyDescent="0.2">
      <c r="A82" s="27"/>
      <c r="B82" s="25"/>
      <c r="C82" s="9" t="s">
        <v>4</v>
      </c>
      <c r="D82" s="43"/>
      <c r="E82" s="43"/>
      <c r="F82" s="14">
        <v>1841.7029</v>
      </c>
    </row>
    <row r="83" spans="1:6" x14ac:dyDescent="0.2">
      <c r="A83" s="27"/>
      <c r="B83" s="29" t="s">
        <v>291</v>
      </c>
      <c r="C83" s="30"/>
      <c r="D83" s="11"/>
      <c r="E83" s="11"/>
      <c r="F83" s="10">
        <v>2115.9344899999996</v>
      </c>
    </row>
    <row r="84" spans="1:6" x14ac:dyDescent="0.2">
      <c r="A84" s="27"/>
      <c r="B84" s="23" t="s">
        <v>219</v>
      </c>
      <c r="C84" s="9" t="s">
        <v>295</v>
      </c>
      <c r="D84" s="43">
        <v>161</v>
      </c>
      <c r="E84" s="43">
        <v>11598.21</v>
      </c>
      <c r="F84" s="14">
        <v>233.07075</v>
      </c>
    </row>
    <row r="85" spans="1:6" x14ac:dyDescent="0.2">
      <c r="A85" s="27"/>
      <c r="B85" s="24"/>
      <c r="C85" s="9" t="s">
        <v>3</v>
      </c>
      <c r="D85" s="43"/>
      <c r="E85" s="43"/>
      <c r="F85" s="14">
        <v>64.553669999999997</v>
      </c>
    </row>
    <row r="86" spans="1:6" x14ac:dyDescent="0.2">
      <c r="A86" s="27"/>
      <c r="B86" s="25"/>
      <c r="C86" s="9" t="s">
        <v>4</v>
      </c>
      <c r="D86" s="43"/>
      <c r="E86" s="43"/>
      <c r="F86" s="14">
        <v>1979.9399799999999</v>
      </c>
    </row>
    <row r="87" spans="1:6" x14ac:dyDescent="0.2">
      <c r="A87" s="27"/>
      <c r="B87" s="29" t="s">
        <v>291</v>
      </c>
      <c r="C87" s="30"/>
      <c r="D87" s="11"/>
      <c r="E87" s="11"/>
      <c r="F87" s="10">
        <v>2277.5643999999998</v>
      </c>
    </row>
    <row r="88" spans="1:6" x14ac:dyDescent="0.2">
      <c r="A88" s="27"/>
      <c r="B88" s="23" t="s">
        <v>220</v>
      </c>
      <c r="C88" s="9" t="s">
        <v>295</v>
      </c>
      <c r="D88" s="43">
        <v>24</v>
      </c>
      <c r="E88" s="43">
        <v>813.17</v>
      </c>
      <c r="F88" s="14">
        <v>16.602310000000003</v>
      </c>
    </row>
    <row r="89" spans="1:6" x14ac:dyDescent="0.2">
      <c r="A89" s="27"/>
      <c r="B89" s="24"/>
      <c r="C89" s="9" t="s">
        <v>3</v>
      </c>
      <c r="D89" s="43"/>
      <c r="E89" s="43"/>
      <c r="F89" s="14">
        <v>4.5276999999999994</v>
      </c>
    </row>
    <row r="90" spans="1:6" x14ac:dyDescent="0.2">
      <c r="A90" s="27"/>
      <c r="B90" s="25"/>
      <c r="C90" s="9" t="s">
        <v>4</v>
      </c>
      <c r="D90" s="43"/>
      <c r="E90" s="43"/>
      <c r="F90" s="14">
        <v>142.45396</v>
      </c>
    </row>
    <row r="91" spans="1:6" x14ac:dyDescent="0.2">
      <c r="A91" s="27"/>
      <c r="B91" s="29" t="s">
        <v>291</v>
      </c>
      <c r="C91" s="30"/>
      <c r="D91" s="11"/>
      <c r="E91" s="11"/>
      <c r="F91" s="10">
        <v>163.58396999999999</v>
      </c>
    </row>
    <row r="92" spans="1:6" x14ac:dyDescent="0.2">
      <c r="A92" s="28"/>
      <c r="B92" s="29" t="s">
        <v>289</v>
      </c>
      <c r="C92" s="30"/>
      <c r="D92" s="11">
        <f>SUM(D72:D90)</f>
        <v>697</v>
      </c>
      <c r="E92" s="11">
        <f>SUM(E72:E90)</f>
        <v>40052.429999999993</v>
      </c>
      <c r="F92" s="10">
        <v>7878.6152000000002</v>
      </c>
    </row>
    <row r="93" spans="1:6" x14ac:dyDescent="0.2">
      <c r="A93" s="26" t="s">
        <v>221</v>
      </c>
      <c r="B93" s="23" t="s">
        <v>222</v>
      </c>
      <c r="C93" s="9" t="s">
        <v>295</v>
      </c>
      <c r="D93" s="43">
        <v>57</v>
      </c>
      <c r="E93" s="43">
        <v>6326.95</v>
      </c>
      <c r="F93" s="14">
        <v>126.49229</v>
      </c>
    </row>
    <row r="94" spans="1:6" x14ac:dyDescent="0.2">
      <c r="A94" s="27"/>
      <c r="B94" s="24"/>
      <c r="C94" s="9" t="s">
        <v>3</v>
      </c>
      <c r="D94" s="43"/>
      <c r="E94" s="43"/>
      <c r="F94" s="14">
        <v>35.065860000000001</v>
      </c>
    </row>
    <row r="95" spans="1:6" x14ac:dyDescent="0.2">
      <c r="A95" s="27"/>
      <c r="B95" s="25"/>
      <c r="C95" s="9" t="s">
        <v>4</v>
      </c>
      <c r="D95" s="43"/>
      <c r="E95" s="43"/>
      <c r="F95" s="14">
        <v>1067.3786299999999</v>
      </c>
    </row>
    <row r="96" spans="1:6" x14ac:dyDescent="0.2">
      <c r="A96" s="27"/>
      <c r="B96" s="29" t="s">
        <v>291</v>
      </c>
      <c r="C96" s="30"/>
      <c r="D96" s="11"/>
      <c r="E96" s="11"/>
      <c r="F96" s="10">
        <v>1228.9367799999998</v>
      </c>
    </row>
    <row r="97" spans="1:6" x14ac:dyDescent="0.2">
      <c r="A97" s="27"/>
      <c r="B97" s="23" t="s">
        <v>223</v>
      </c>
      <c r="C97" s="9" t="s">
        <v>295</v>
      </c>
      <c r="D97" s="43">
        <v>61</v>
      </c>
      <c r="E97" s="43">
        <v>6656.35</v>
      </c>
      <c r="F97" s="14">
        <v>133.37655999999998</v>
      </c>
    </row>
    <row r="98" spans="1:6" x14ac:dyDescent="0.2">
      <c r="A98" s="27"/>
      <c r="B98" s="24"/>
      <c r="C98" s="9" t="s">
        <v>3</v>
      </c>
      <c r="D98" s="43"/>
      <c r="E98" s="43"/>
      <c r="F98" s="14">
        <v>37.033230000000003</v>
      </c>
    </row>
    <row r="99" spans="1:6" x14ac:dyDescent="0.2">
      <c r="A99" s="27"/>
      <c r="B99" s="25"/>
      <c r="C99" s="9" t="s">
        <v>4</v>
      </c>
      <c r="D99" s="43"/>
      <c r="E99" s="43"/>
      <c r="F99" s="14">
        <v>1125.4068500000001</v>
      </c>
    </row>
    <row r="100" spans="1:6" x14ac:dyDescent="0.2">
      <c r="A100" s="27"/>
      <c r="B100" s="29" t="s">
        <v>291</v>
      </c>
      <c r="C100" s="30"/>
      <c r="D100" s="11"/>
      <c r="E100" s="11"/>
      <c r="F100" s="10">
        <v>1295.8166400000002</v>
      </c>
    </row>
    <row r="101" spans="1:6" x14ac:dyDescent="0.2">
      <c r="A101" s="27"/>
      <c r="B101" s="23" t="s">
        <v>224</v>
      </c>
      <c r="C101" s="9" t="s">
        <v>295</v>
      </c>
      <c r="D101" s="43">
        <v>50</v>
      </c>
      <c r="E101" s="43">
        <v>8369.67</v>
      </c>
      <c r="F101" s="14">
        <v>167.78331</v>
      </c>
    </row>
    <row r="102" spans="1:6" x14ac:dyDescent="0.2">
      <c r="A102" s="27"/>
      <c r="B102" s="24"/>
      <c r="C102" s="9" t="s">
        <v>3</v>
      </c>
      <c r="D102" s="43"/>
      <c r="E102" s="43"/>
      <c r="F102" s="14">
        <v>46.566389999999998</v>
      </c>
    </row>
    <row r="103" spans="1:6" x14ac:dyDescent="0.2">
      <c r="A103" s="27"/>
      <c r="B103" s="25"/>
      <c r="C103" s="9" t="s">
        <v>4</v>
      </c>
      <c r="D103" s="43"/>
      <c r="E103" s="43"/>
      <c r="F103" s="14">
        <v>1407.08484</v>
      </c>
    </row>
    <row r="104" spans="1:6" x14ac:dyDescent="0.2">
      <c r="A104" s="27"/>
      <c r="B104" s="29" t="s">
        <v>291</v>
      </c>
      <c r="C104" s="30"/>
      <c r="D104" s="11"/>
      <c r="E104" s="11"/>
      <c r="F104" s="10">
        <v>1621.43454</v>
      </c>
    </row>
    <row r="105" spans="1:6" x14ac:dyDescent="0.2">
      <c r="A105" s="27"/>
      <c r="B105" s="23" t="s">
        <v>225</v>
      </c>
      <c r="C105" s="9" t="s">
        <v>295</v>
      </c>
      <c r="D105" s="43">
        <v>37</v>
      </c>
      <c r="E105" s="43">
        <v>3359.79</v>
      </c>
      <c r="F105" s="14">
        <v>67.407179999999997</v>
      </c>
    </row>
    <row r="106" spans="1:6" x14ac:dyDescent="0.2">
      <c r="A106" s="27"/>
      <c r="B106" s="24"/>
      <c r="C106" s="9" t="s">
        <v>3</v>
      </c>
      <c r="D106" s="43"/>
      <c r="E106" s="43"/>
      <c r="F106" s="14">
        <v>18.714040000000001</v>
      </c>
    </row>
    <row r="107" spans="1:6" x14ac:dyDescent="0.2">
      <c r="A107" s="27"/>
      <c r="B107" s="25"/>
      <c r="C107" s="9" t="s">
        <v>4</v>
      </c>
      <c r="D107" s="43"/>
      <c r="E107" s="43"/>
      <c r="F107" s="14">
        <v>571.05105000000003</v>
      </c>
    </row>
    <row r="108" spans="1:6" x14ac:dyDescent="0.2">
      <c r="A108" s="27"/>
      <c r="B108" s="29" t="s">
        <v>291</v>
      </c>
      <c r="C108" s="30"/>
      <c r="D108" s="11"/>
      <c r="E108" s="11"/>
      <c r="F108" s="10">
        <v>657.17227000000003</v>
      </c>
    </row>
    <row r="109" spans="1:6" x14ac:dyDescent="0.2">
      <c r="A109" s="27"/>
      <c r="B109" s="23" t="s">
        <v>226</v>
      </c>
      <c r="C109" s="9" t="s">
        <v>295</v>
      </c>
      <c r="D109" s="43">
        <v>92</v>
      </c>
      <c r="E109" s="43">
        <v>3917.82</v>
      </c>
      <c r="F109" s="14">
        <v>79.098100000000002</v>
      </c>
    </row>
    <row r="110" spans="1:6" x14ac:dyDescent="0.2">
      <c r="A110" s="27"/>
      <c r="B110" s="24"/>
      <c r="C110" s="9" t="s">
        <v>3</v>
      </c>
      <c r="D110" s="43"/>
      <c r="E110" s="43"/>
      <c r="F110" s="14">
        <v>21.776109999999999</v>
      </c>
    </row>
    <row r="111" spans="1:6" x14ac:dyDescent="0.2">
      <c r="A111" s="27"/>
      <c r="B111" s="25"/>
      <c r="C111" s="9" t="s">
        <v>4</v>
      </c>
      <c r="D111" s="43"/>
      <c r="E111" s="43"/>
      <c r="F111" s="14">
        <v>676.48383999999999</v>
      </c>
    </row>
    <row r="112" spans="1:6" x14ac:dyDescent="0.2">
      <c r="A112" s="27"/>
      <c r="B112" s="29" t="s">
        <v>291</v>
      </c>
      <c r="C112" s="30"/>
      <c r="D112" s="11"/>
      <c r="E112" s="11"/>
      <c r="F112" s="10">
        <v>777.35804999999993</v>
      </c>
    </row>
    <row r="113" spans="1:6" x14ac:dyDescent="0.2">
      <c r="A113" s="27"/>
      <c r="B113" s="23" t="s">
        <v>227</v>
      </c>
      <c r="C113" s="9" t="s">
        <v>295</v>
      </c>
      <c r="D113" s="43">
        <v>83</v>
      </c>
      <c r="E113" s="43">
        <v>6802.74</v>
      </c>
      <c r="F113" s="14">
        <v>136.99809999999999</v>
      </c>
    </row>
    <row r="114" spans="1:6" x14ac:dyDescent="0.2">
      <c r="A114" s="27"/>
      <c r="B114" s="24"/>
      <c r="C114" s="9" t="s">
        <v>3</v>
      </c>
      <c r="D114" s="43"/>
      <c r="E114" s="43"/>
      <c r="F114" s="14">
        <v>37.880069999999996</v>
      </c>
    </row>
    <row r="115" spans="1:6" x14ac:dyDescent="0.2">
      <c r="A115" s="27"/>
      <c r="B115" s="25"/>
      <c r="C115" s="9" t="s">
        <v>4</v>
      </c>
      <c r="D115" s="43"/>
      <c r="E115" s="43"/>
      <c r="F115" s="14">
        <v>1155.3166299999998</v>
      </c>
    </row>
    <row r="116" spans="1:6" x14ac:dyDescent="0.2">
      <c r="A116" s="27"/>
      <c r="B116" s="29" t="s">
        <v>291</v>
      </c>
      <c r="C116" s="30"/>
      <c r="D116" s="11"/>
      <c r="E116" s="11"/>
      <c r="F116" s="10">
        <v>1330.1947999999998</v>
      </c>
    </row>
    <row r="117" spans="1:6" x14ac:dyDescent="0.2">
      <c r="A117" s="27"/>
      <c r="B117" s="23" t="s">
        <v>228</v>
      </c>
      <c r="C117" s="9" t="s">
        <v>295</v>
      </c>
      <c r="D117" s="43">
        <v>85</v>
      </c>
      <c r="E117" s="43">
        <v>13287.73</v>
      </c>
      <c r="F117" s="14">
        <v>266.23309</v>
      </c>
    </row>
    <row r="118" spans="1:6" x14ac:dyDescent="0.2">
      <c r="A118" s="27"/>
      <c r="B118" s="24"/>
      <c r="C118" s="9" t="s">
        <v>3</v>
      </c>
      <c r="D118" s="43"/>
      <c r="E118" s="43"/>
      <c r="F118" s="14">
        <v>73.92286</v>
      </c>
    </row>
    <row r="119" spans="1:6" x14ac:dyDescent="0.2">
      <c r="A119" s="27"/>
      <c r="B119" s="25"/>
      <c r="C119" s="9" t="s">
        <v>4</v>
      </c>
      <c r="D119" s="43"/>
      <c r="E119" s="43"/>
      <c r="F119" s="14">
        <v>2238.3401699999999</v>
      </c>
    </row>
    <row r="120" spans="1:6" x14ac:dyDescent="0.2">
      <c r="A120" s="27"/>
      <c r="B120" s="29" t="s">
        <v>291</v>
      </c>
      <c r="C120" s="30"/>
      <c r="D120" s="11"/>
      <c r="E120" s="11"/>
      <c r="F120" s="10">
        <v>2578.4961200000002</v>
      </c>
    </row>
    <row r="121" spans="1:6" x14ac:dyDescent="0.2">
      <c r="A121" s="27"/>
      <c r="B121" s="23" t="s">
        <v>229</v>
      </c>
      <c r="C121" s="9" t="s">
        <v>295</v>
      </c>
      <c r="D121" s="43">
        <v>28</v>
      </c>
      <c r="E121" s="43">
        <v>2991.95</v>
      </c>
      <c r="F121" s="14">
        <v>60.026040000000002</v>
      </c>
    </row>
    <row r="122" spans="1:6" x14ac:dyDescent="0.2">
      <c r="A122" s="27"/>
      <c r="B122" s="24"/>
      <c r="C122" s="9" t="s">
        <v>3</v>
      </c>
      <c r="D122" s="43"/>
      <c r="E122" s="43"/>
      <c r="F122" s="14">
        <v>16.664669999999997</v>
      </c>
    </row>
    <row r="123" spans="1:6" x14ac:dyDescent="0.2">
      <c r="A123" s="27"/>
      <c r="B123" s="25"/>
      <c r="C123" s="9" t="s">
        <v>4</v>
      </c>
      <c r="D123" s="43"/>
      <c r="E123" s="43"/>
      <c r="F123" s="14">
        <v>505.88027</v>
      </c>
    </row>
    <row r="124" spans="1:6" x14ac:dyDescent="0.2">
      <c r="A124" s="27"/>
      <c r="B124" s="29" t="s">
        <v>291</v>
      </c>
      <c r="C124" s="30"/>
      <c r="D124" s="11"/>
      <c r="E124" s="11"/>
      <c r="F124" s="10">
        <v>582.57097999999996</v>
      </c>
    </row>
    <row r="125" spans="1:6" x14ac:dyDescent="0.2">
      <c r="A125" s="27"/>
      <c r="B125" s="23" t="s">
        <v>230</v>
      </c>
      <c r="C125" s="9" t="s">
        <v>295</v>
      </c>
      <c r="D125" s="43">
        <v>12</v>
      </c>
      <c r="E125" s="43">
        <v>1346.4</v>
      </c>
      <c r="F125" s="14">
        <v>26.406459999999999</v>
      </c>
    </row>
    <row r="126" spans="1:6" x14ac:dyDescent="0.2">
      <c r="A126" s="27"/>
      <c r="B126" s="24"/>
      <c r="C126" s="9" t="s">
        <v>3</v>
      </c>
      <c r="D126" s="43"/>
      <c r="E126" s="43"/>
      <c r="F126" s="14">
        <v>7.4433199999999999</v>
      </c>
    </row>
    <row r="127" spans="1:6" x14ac:dyDescent="0.2">
      <c r="A127" s="27"/>
      <c r="B127" s="25"/>
      <c r="C127" s="9" t="s">
        <v>4</v>
      </c>
      <c r="D127" s="43"/>
      <c r="E127" s="43"/>
      <c r="F127" s="14">
        <v>225.44754999999998</v>
      </c>
    </row>
    <row r="128" spans="1:6" x14ac:dyDescent="0.2">
      <c r="A128" s="27"/>
      <c r="B128" s="29" t="s">
        <v>291</v>
      </c>
      <c r="C128" s="30"/>
      <c r="D128" s="11"/>
      <c r="E128" s="11"/>
      <c r="F128" s="10">
        <v>259.29732999999999</v>
      </c>
    </row>
    <row r="129" spans="1:6" x14ac:dyDescent="0.2">
      <c r="A129" s="27"/>
      <c r="B129" s="23" t="s">
        <v>231</v>
      </c>
      <c r="C129" s="9" t="s">
        <v>295</v>
      </c>
      <c r="D129" s="43">
        <v>46</v>
      </c>
      <c r="E129" s="43">
        <v>1122.26</v>
      </c>
      <c r="F129" s="14">
        <v>23.181450000000002</v>
      </c>
    </row>
    <row r="130" spans="1:6" x14ac:dyDescent="0.2">
      <c r="A130" s="27"/>
      <c r="B130" s="24"/>
      <c r="C130" s="9" t="s">
        <v>3</v>
      </c>
      <c r="D130" s="43"/>
      <c r="E130" s="43"/>
      <c r="F130" s="14">
        <v>6.2444300000000004</v>
      </c>
    </row>
    <row r="131" spans="1:6" x14ac:dyDescent="0.2">
      <c r="A131" s="27"/>
      <c r="B131" s="25"/>
      <c r="C131" s="9" t="s">
        <v>4</v>
      </c>
      <c r="D131" s="43"/>
      <c r="E131" s="43"/>
      <c r="F131" s="14">
        <v>196.30723999999998</v>
      </c>
    </row>
    <row r="132" spans="1:6" x14ac:dyDescent="0.2">
      <c r="A132" s="27"/>
      <c r="B132" s="29" t="s">
        <v>291</v>
      </c>
      <c r="C132" s="30"/>
      <c r="D132" s="11"/>
      <c r="E132" s="11"/>
      <c r="F132" s="10">
        <v>225.73311999999999</v>
      </c>
    </row>
    <row r="133" spans="1:6" x14ac:dyDescent="0.2">
      <c r="A133" s="27"/>
      <c r="B133" s="23" t="s">
        <v>232</v>
      </c>
      <c r="C133" s="9" t="s">
        <v>295</v>
      </c>
      <c r="D133" s="43">
        <v>87</v>
      </c>
      <c r="E133" s="43">
        <v>11587.55</v>
      </c>
      <c r="F133" s="14">
        <v>232.26064000000002</v>
      </c>
    </row>
    <row r="134" spans="1:6" x14ac:dyDescent="0.2">
      <c r="A134" s="27"/>
      <c r="B134" s="24"/>
      <c r="C134" s="9" t="s">
        <v>3</v>
      </c>
      <c r="D134" s="43"/>
      <c r="E134" s="43"/>
      <c r="F134" s="14">
        <v>64.500599999999991</v>
      </c>
    </row>
    <row r="135" spans="1:6" x14ac:dyDescent="0.2">
      <c r="A135" s="27"/>
      <c r="B135" s="25"/>
      <c r="C135" s="9" t="s">
        <v>4</v>
      </c>
      <c r="D135" s="43"/>
      <c r="E135" s="43"/>
      <c r="F135" s="14">
        <v>1953.6640600000001</v>
      </c>
    </row>
    <row r="136" spans="1:6" x14ac:dyDescent="0.2">
      <c r="A136" s="27"/>
      <c r="B136" s="29" t="s">
        <v>291</v>
      </c>
      <c r="C136" s="30"/>
      <c r="D136" s="11"/>
      <c r="E136" s="11"/>
      <c r="F136" s="10">
        <v>2250.4252999999999</v>
      </c>
    </row>
    <row r="137" spans="1:6" x14ac:dyDescent="0.2">
      <c r="A137" s="27"/>
      <c r="B137" s="23" t="s">
        <v>233</v>
      </c>
      <c r="C137" s="9" t="s">
        <v>295</v>
      </c>
      <c r="D137" s="43">
        <v>39</v>
      </c>
      <c r="E137" s="43">
        <v>6538.99</v>
      </c>
      <c r="F137" s="14">
        <v>131.01381000000001</v>
      </c>
    </row>
    <row r="138" spans="1:6" x14ac:dyDescent="0.2">
      <c r="A138" s="27"/>
      <c r="B138" s="24"/>
      <c r="C138" s="9" t="s">
        <v>3</v>
      </c>
      <c r="D138" s="43"/>
      <c r="E138" s="43"/>
      <c r="F138" s="14">
        <v>36.37227</v>
      </c>
    </row>
    <row r="139" spans="1:6" x14ac:dyDescent="0.2">
      <c r="A139" s="27"/>
      <c r="B139" s="25"/>
      <c r="C139" s="9" t="s">
        <v>4</v>
      </c>
      <c r="D139" s="43"/>
      <c r="E139" s="43"/>
      <c r="F139" s="14">
        <v>1098.8481299999999</v>
      </c>
    </row>
    <row r="140" spans="1:6" x14ac:dyDescent="0.2">
      <c r="A140" s="27"/>
      <c r="B140" s="29" t="s">
        <v>291</v>
      </c>
      <c r="C140" s="30"/>
      <c r="D140" s="11"/>
      <c r="E140" s="11"/>
      <c r="F140" s="10">
        <v>1266.2342100000001</v>
      </c>
    </row>
    <row r="141" spans="1:6" x14ac:dyDescent="0.2">
      <c r="A141" s="27"/>
      <c r="B141" s="23" t="s">
        <v>234</v>
      </c>
      <c r="C141" s="9" t="s">
        <v>295</v>
      </c>
      <c r="D141" s="43">
        <v>74</v>
      </c>
      <c r="E141" s="43">
        <v>4036.86</v>
      </c>
      <c r="F141" s="14">
        <v>81.265320000000003</v>
      </c>
    </row>
    <row r="142" spans="1:6" x14ac:dyDescent="0.2">
      <c r="A142" s="27"/>
      <c r="B142" s="24"/>
      <c r="C142" s="9" t="s">
        <v>3</v>
      </c>
      <c r="D142" s="43"/>
      <c r="E142" s="43"/>
      <c r="F142" s="14">
        <v>22.448820000000001</v>
      </c>
    </row>
    <row r="143" spans="1:6" x14ac:dyDescent="0.2">
      <c r="A143" s="27"/>
      <c r="B143" s="25"/>
      <c r="C143" s="9" t="s">
        <v>4</v>
      </c>
      <c r="D143" s="43"/>
      <c r="E143" s="43"/>
      <c r="F143" s="14">
        <v>693.07857999999999</v>
      </c>
    </row>
    <row r="144" spans="1:6" x14ac:dyDescent="0.2">
      <c r="A144" s="27"/>
      <c r="B144" s="29" t="s">
        <v>291</v>
      </c>
      <c r="C144" s="30"/>
      <c r="D144" s="11"/>
      <c r="E144" s="11"/>
      <c r="F144" s="10">
        <v>796.79271999999992</v>
      </c>
    </row>
    <row r="145" spans="1:6" x14ac:dyDescent="0.2">
      <c r="A145" s="27"/>
      <c r="B145" s="23" t="s">
        <v>235</v>
      </c>
      <c r="C145" s="9" t="s">
        <v>295</v>
      </c>
      <c r="D145" s="43">
        <v>30</v>
      </c>
      <c r="E145" s="43">
        <v>2835.79</v>
      </c>
      <c r="F145" s="14">
        <v>56.694129999999994</v>
      </c>
    </row>
    <row r="146" spans="1:6" x14ac:dyDescent="0.2">
      <c r="A146" s="27"/>
      <c r="B146" s="24"/>
      <c r="C146" s="9" t="s">
        <v>3</v>
      </c>
      <c r="D146" s="43"/>
      <c r="E146" s="43"/>
      <c r="F146" s="14">
        <v>15.778319999999999</v>
      </c>
    </row>
    <row r="147" spans="1:6" x14ac:dyDescent="0.2">
      <c r="A147" s="27"/>
      <c r="B147" s="25"/>
      <c r="C147" s="9" t="s">
        <v>4</v>
      </c>
      <c r="D147" s="43"/>
      <c r="E147" s="43"/>
      <c r="F147" s="14">
        <v>479.50592</v>
      </c>
    </row>
    <row r="148" spans="1:6" x14ac:dyDescent="0.2">
      <c r="A148" s="27"/>
      <c r="B148" s="29" t="s">
        <v>291</v>
      </c>
      <c r="C148" s="30"/>
      <c r="D148" s="11"/>
      <c r="E148" s="11"/>
      <c r="F148" s="10">
        <v>551.97837000000004</v>
      </c>
    </row>
    <row r="149" spans="1:6" x14ac:dyDescent="0.2">
      <c r="A149" s="27"/>
      <c r="B149" s="23" t="s">
        <v>236</v>
      </c>
      <c r="C149" s="9" t="s">
        <v>295</v>
      </c>
      <c r="D149" s="43">
        <v>74</v>
      </c>
      <c r="E149" s="43">
        <v>6028.78</v>
      </c>
      <c r="F149" s="14">
        <v>121.11375</v>
      </c>
    </row>
    <row r="150" spans="1:6" x14ac:dyDescent="0.2">
      <c r="A150" s="27"/>
      <c r="B150" s="24"/>
      <c r="C150" s="9" t="s">
        <v>3</v>
      </c>
      <c r="D150" s="43"/>
      <c r="E150" s="43"/>
      <c r="F150" s="14">
        <v>33.540970000000002</v>
      </c>
    </row>
    <row r="151" spans="1:6" x14ac:dyDescent="0.2">
      <c r="A151" s="27"/>
      <c r="B151" s="25"/>
      <c r="C151" s="9" t="s">
        <v>4</v>
      </c>
      <c r="D151" s="43"/>
      <c r="E151" s="43"/>
      <c r="F151" s="14">
        <v>1022.56449</v>
      </c>
    </row>
    <row r="152" spans="1:6" x14ac:dyDescent="0.2">
      <c r="A152" s="27"/>
      <c r="B152" s="29" t="s">
        <v>291</v>
      </c>
      <c r="C152" s="30"/>
      <c r="D152" s="11"/>
      <c r="E152" s="11"/>
      <c r="F152" s="10">
        <v>1177.21921</v>
      </c>
    </row>
    <row r="153" spans="1:6" x14ac:dyDescent="0.2">
      <c r="A153" s="28"/>
      <c r="B153" s="29" t="s">
        <v>289</v>
      </c>
      <c r="C153" s="30"/>
      <c r="D153" s="11">
        <f>SUM(D93:D151)</f>
        <v>855</v>
      </c>
      <c r="E153" s="11">
        <f>SUM(E93:E151)</f>
        <v>85209.63</v>
      </c>
      <c r="F153" s="10">
        <v>16599.660440000003</v>
      </c>
    </row>
    <row r="154" spans="1:6" x14ac:dyDescent="0.2">
      <c r="A154" s="26" t="s">
        <v>237</v>
      </c>
      <c r="B154" s="23" t="s">
        <v>238</v>
      </c>
      <c r="C154" s="9" t="s">
        <v>295</v>
      </c>
      <c r="D154" s="43">
        <v>50</v>
      </c>
      <c r="E154" s="43">
        <v>3744.53</v>
      </c>
      <c r="F154" s="14">
        <v>74.895740000000004</v>
      </c>
    </row>
    <row r="155" spans="1:6" x14ac:dyDescent="0.2">
      <c r="A155" s="27"/>
      <c r="B155" s="24"/>
      <c r="C155" s="9" t="s">
        <v>3</v>
      </c>
      <c r="D155" s="43"/>
      <c r="E155" s="43"/>
      <c r="F155" s="14">
        <v>20.857009999999999</v>
      </c>
    </row>
    <row r="156" spans="1:6" x14ac:dyDescent="0.2">
      <c r="A156" s="27"/>
      <c r="B156" s="25"/>
      <c r="C156" s="9" t="s">
        <v>4</v>
      </c>
      <c r="D156" s="43"/>
      <c r="E156" s="43"/>
      <c r="F156" s="14">
        <v>638.46816000000001</v>
      </c>
    </row>
    <row r="157" spans="1:6" x14ac:dyDescent="0.2">
      <c r="A157" s="27"/>
      <c r="B157" s="29" t="s">
        <v>291</v>
      </c>
      <c r="C157" s="30"/>
      <c r="D157" s="11"/>
      <c r="E157" s="11"/>
      <c r="F157" s="10">
        <v>734.22091</v>
      </c>
    </row>
    <row r="158" spans="1:6" x14ac:dyDescent="0.2">
      <c r="A158" s="27"/>
      <c r="B158" s="23" t="s">
        <v>239</v>
      </c>
      <c r="C158" s="9" t="s">
        <v>295</v>
      </c>
      <c r="D158" s="43">
        <v>66</v>
      </c>
      <c r="E158" s="43">
        <v>2182.9499999999998</v>
      </c>
      <c r="F158" s="14">
        <v>44.018160000000002</v>
      </c>
    </row>
    <row r="159" spans="1:6" x14ac:dyDescent="0.2">
      <c r="A159" s="27"/>
      <c r="B159" s="24"/>
      <c r="C159" s="9" t="s">
        <v>3</v>
      </c>
      <c r="D159" s="43"/>
      <c r="E159" s="43"/>
      <c r="F159" s="14">
        <v>12.154819999999999</v>
      </c>
    </row>
    <row r="160" spans="1:6" x14ac:dyDescent="0.2">
      <c r="A160" s="27"/>
      <c r="B160" s="25"/>
      <c r="C160" s="9" t="s">
        <v>4</v>
      </c>
      <c r="D160" s="43"/>
      <c r="E160" s="43"/>
      <c r="F160" s="14">
        <v>377.1979</v>
      </c>
    </row>
    <row r="161" spans="1:6" x14ac:dyDescent="0.2">
      <c r="A161" s="27"/>
      <c r="B161" s="29" t="s">
        <v>291</v>
      </c>
      <c r="C161" s="30"/>
      <c r="D161" s="11"/>
      <c r="E161" s="11"/>
      <c r="F161" s="10">
        <v>433.37088</v>
      </c>
    </row>
    <row r="162" spans="1:6" x14ac:dyDescent="0.2">
      <c r="A162" s="27"/>
      <c r="B162" s="23" t="s">
        <v>240</v>
      </c>
      <c r="C162" s="9" t="s">
        <v>295</v>
      </c>
      <c r="D162" s="43">
        <v>27</v>
      </c>
      <c r="E162" s="43">
        <v>5408.69</v>
      </c>
      <c r="F162" s="14">
        <v>108.38944000000001</v>
      </c>
    </row>
    <row r="163" spans="1:6" x14ac:dyDescent="0.2">
      <c r="A163" s="27"/>
      <c r="B163" s="24"/>
      <c r="C163" s="9" t="s">
        <v>3</v>
      </c>
      <c r="D163" s="43"/>
      <c r="E163" s="43"/>
      <c r="F163" s="14">
        <v>30.1264</v>
      </c>
    </row>
    <row r="164" spans="1:6" x14ac:dyDescent="0.2">
      <c r="A164" s="27"/>
      <c r="B164" s="25"/>
      <c r="C164" s="9" t="s">
        <v>4</v>
      </c>
      <c r="D164" s="43"/>
      <c r="E164" s="43"/>
      <c r="F164" s="14">
        <v>907.2364399999999</v>
      </c>
    </row>
    <row r="165" spans="1:6" x14ac:dyDescent="0.2">
      <c r="A165" s="27"/>
      <c r="B165" s="29" t="s">
        <v>291</v>
      </c>
      <c r="C165" s="30"/>
      <c r="D165" s="11"/>
      <c r="E165" s="11"/>
      <c r="F165" s="10">
        <v>1045.7522799999999</v>
      </c>
    </row>
    <row r="166" spans="1:6" x14ac:dyDescent="0.2">
      <c r="A166" s="27"/>
      <c r="B166" s="23" t="s">
        <v>241</v>
      </c>
      <c r="C166" s="9" t="s">
        <v>295</v>
      </c>
      <c r="D166" s="43">
        <v>38</v>
      </c>
      <c r="E166" s="43">
        <v>3634.18</v>
      </c>
      <c r="F166" s="14">
        <v>72.973849999999999</v>
      </c>
    </row>
    <row r="167" spans="1:6" x14ac:dyDescent="0.2">
      <c r="A167" s="27"/>
      <c r="B167" s="24"/>
      <c r="C167" s="9" t="s">
        <v>3</v>
      </c>
      <c r="D167" s="43"/>
      <c r="E167" s="43"/>
      <c r="F167" s="14">
        <v>20.242330000000003</v>
      </c>
    </row>
    <row r="168" spans="1:6" x14ac:dyDescent="0.2">
      <c r="A168" s="27"/>
      <c r="B168" s="25"/>
      <c r="C168" s="9" t="s">
        <v>4</v>
      </c>
      <c r="D168" s="43"/>
      <c r="E168" s="43"/>
      <c r="F168" s="14">
        <v>618.11204000000009</v>
      </c>
    </row>
    <row r="169" spans="1:6" x14ac:dyDescent="0.2">
      <c r="A169" s="27"/>
      <c r="B169" s="29" t="s">
        <v>291</v>
      </c>
      <c r="C169" s="30"/>
      <c r="D169" s="11"/>
      <c r="E169" s="11"/>
      <c r="F169" s="10">
        <v>711.3282200000001</v>
      </c>
    </row>
    <row r="170" spans="1:6" x14ac:dyDescent="0.2">
      <c r="A170" s="27"/>
      <c r="B170" s="23" t="s">
        <v>242</v>
      </c>
      <c r="C170" s="9" t="s">
        <v>295</v>
      </c>
      <c r="D170" s="43">
        <v>68</v>
      </c>
      <c r="E170" s="43">
        <v>9357.31</v>
      </c>
      <c r="F170" s="14">
        <v>186.08026999999998</v>
      </c>
    </row>
    <row r="171" spans="1:6" x14ac:dyDescent="0.2">
      <c r="A171" s="27"/>
      <c r="B171" s="24"/>
      <c r="C171" s="9" t="s">
        <v>3</v>
      </c>
      <c r="D171" s="43"/>
      <c r="E171" s="43"/>
      <c r="F171" s="14">
        <v>52.119300000000003</v>
      </c>
    </row>
    <row r="172" spans="1:6" x14ac:dyDescent="0.2">
      <c r="A172" s="27"/>
      <c r="B172" s="25"/>
      <c r="C172" s="9" t="s">
        <v>4</v>
      </c>
      <c r="D172" s="43"/>
      <c r="E172" s="43"/>
      <c r="F172" s="14">
        <v>1575.5588500000001</v>
      </c>
    </row>
    <row r="173" spans="1:6" x14ac:dyDescent="0.2">
      <c r="A173" s="27"/>
      <c r="B173" s="29" t="s">
        <v>291</v>
      </c>
      <c r="C173" s="30"/>
      <c r="D173" s="11"/>
      <c r="E173" s="11"/>
      <c r="F173" s="10">
        <v>1813.7584200000001</v>
      </c>
    </row>
    <row r="174" spans="1:6" x14ac:dyDescent="0.2">
      <c r="A174" s="27"/>
      <c r="B174" s="23" t="s">
        <v>243</v>
      </c>
      <c r="C174" s="9" t="s">
        <v>295</v>
      </c>
      <c r="D174" s="43">
        <v>85</v>
      </c>
      <c r="E174" s="43">
        <v>5834.52</v>
      </c>
      <c r="F174" s="14">
        <v>117.16708</v>
      </c>
    </row>
    <row r="175" spans="1:6" x14ac:dyDescent="0.2">
      <c r="A175" s="27"/>
      <c r="B175" s="24"/>
      <c r="C175" s="9" t="s">
        <v>3</v>
      </c>
      <c r="D175" s="43"/>
      <c r="E175" s="43"/>
      <c r="F175" s="14">
        <v>32.476889999999997</v>
      </c>
    </row>
    <row r="176" spans="1:6" x14ac:dyDescent="0.2">
      <c r="A176" s="27"/>
      <c r="B176" s="25"/>
      <c r="C176" s="9" t="s">
        <v>4</v>
      </c>
      <c r="D176" s="43"/>
      <c r="E176" s="43"/>
      <c r="F176" s="14">
        <v>994.22140999999999</v>
      </c>
    </row>
    <row r="177" spans="1:6" x14ac:dyDescent="0.2">
      <c r="A177" s="27"/>
      <c r="B177" s="29" t="s">
        <v>291</v>
      </c>
      <c r="C177" s="30"/>
      <c r="D177" s="11"/>
      <c r="E177" s="11"/>
      <c r="F177" s="10">
        <v>1143.8653800000002</v>
      </c>
    </row>
    <row r="178" spans="1:6" x14ac:dyDescent="0.2">
      <c r="A178" s="27"/>
      <c r="B178" s="23" t="s">
        <v>244</v>
      </c>
      <c r="C178" s="9" t="s">
        <v>295</v>
      </c>
      <c r="D178" s="43">
        <v>17</v>
      </c>
      <c r="E178" s="43">
        <v>3632.4</v>
      </c>
      <c r="F178" s="14">
        <v>72.737870000000001</v>
      </c>
    </row>
    <row r="179" spans="1:6" x14ac:dyDescent="0.2">
      <c r="A179" s="27"/>
      <c r="B179" s="24"/>
      <c r="C179" s="9" t="s">
        <v>3</v>
      </c>
      <c r="D179" s="43"/>
      <c r="E179" s="43"/>
      <c r="F179" s="14">
        <v>20.232479999999999</v>
      </c>
    </row>
    <row r="180" spans="1:6" x14ac:dyDescent="0.2">
      <c r="A180" s="27"/>
      <c r="B180" s="25"/>
      <c r="C180" s="9" t="s">
        <v>4</v>
      </c>
      <c r="D180" s="43"/>
      <c r="E180" s="43"/>
      <c r="F180" s="14">
        <v>608.54534999999998</v>
      </c>
    </row>
    <row r="181" spans="1:6" x14ac:dyDescent="0.2">
      <c r="A181" s="27"/>
      <c r="B181" s="29" t="s">
        <v>291</v>
      </c>
      <c r="C181" s="30"/>
      <c r="D181" s="11"/>
      <c r="E181" s="11"/>
      <c r="F181" s="10">
        <v>701.51569999999992</v>
      </c>
    </row>
    <row r="182" spans="1:6" x14ac:dyDescent="0.2">
      <c r="A182" s="27"/>
      <c r="B182" s="23" t="s">
        <v>245</v>
      </c>
      <c r="C182" s="9" t="s">
        <v>295</v>
      </c>
      <c r="D182" s="43">
        <v>50</v>
      </c>
      <c r="E182" s="43">
        <v>5071.43</v>
      </c>
      <c r="F182" s="14">
        <v>101.60572999999999</v>
      </c>
    </row>
    <row r="183" spans="1:6" x14ac:dyDescent="0.2">
      <c r="A183" s="27"/>
      <c r="B183" s="24"/>
      <c r="C183" s="9" t="s">
        <v>3</v>
      </c>
      <c r="D183" s="43"/>
      <c r="E183" s="43"/>
      <c r="F183" s="14">
        <v>28.13786</v>
      </c>
    </row>
    <row r="184" spans="1:6" x14ac:dyDescent="0.2">
      <c r="A184" s="27"/>
      <c r="B184" s="25"/>
      <c r="C184" s="9" t="s">
        <v>4</v>
      </c>
      <c r="D184" s="43"/>
      <c r="E184" s="43"/>
      <c r="F184" s="14">
        <v>857.84382999999991</v>
      </c>
    </row>
    <row r="185" spans="1:6" x14ac:dyDescent="0.2">
      <c r="A185" s="27"/>
      <c r="B185" s="29" t="s">
        <v>291</v>
      </c>
      <c r="C185" s="30"/>
      <c r="D185" s="11"/>
      <c r="E185" s="11"/>
      <c r="F185" s="10">
        <v>987.58741999999995</v>
      </c>
    </row>
    <row r="186" spans="1:6" x14ac:dyDescent="0.2">
      <c r="A186" s="27"/>
      <c r="B186" s="23" t="s">
        <v>246</v>
      </c>
      <c r="C186" s="9" t="s">
        <v>295</v>
      </c>
      <c r="D186" s="43">
        <v>60</v>
      </c>
      <c r="E186" s="43">
        <v>4531.24</v>
      </c>
      <c r="F186" s="14">
        <v>90.963630000000009</v>
      </c>
    </row>
    <row r="187" spans="1:6" x14ac:dyDescent="0.2">
      <c r="A187" s="27"/>
      <c r="B187" s="24"/>
      <c r="C187" s="9" t="s">
        <v>3</v>
      </c>
      <c r="D187" s="43"/>
      <c r="E187" s="43"/>
      <c r="F187" s="14">
        <v>25.176970000000001</v>
      </c>
    </row>
    <row r="188" spans="1:6" x14ac:dyDescent="0.2">
      <c r="A188" s="27"/>
      <c r="B188" s="25"/>
      <c r="C188" s="9" t="s">
        <v>4</v>
      </c>
      <c r="D188" s="43"/>
      <c r="E188" s="43"/>
      <c r="F188" s="14">
        <v>768.86378999999999</v>
      </c>
    </row>
    <row r="189" spans="1:6" x14ac:dyDescent="0.2">
      <c r="A189" s="27"/>
      <c r="B189" s="29" t="s">
        <v>291</v>
      </c>
      <c r="C189" s="30"/>
      <c r="D189" s="11"/>
      <c r="E189" s="11"/>
      <c r="F189" s="10">
        <v>885.00439000000006</v>
      </c>
    </row>
    <row r="190" spans="1:6" x14ac:dyDescent="0.2">
      <c r="A190" s="27"/>
      <c r="B190" s="23" t="s">
        <v>247</v>
      </c>
      <c r="C190" s="9" t="s">
        <v>295</v>
      </c>
      <c r="D190" s="43">
        <v>135</v>
      </c>
      <c r="E190" s="43">
        <v>11472.52</v>
      </c>
      <c r="F190" s="14">
        <v>230.30754999999999</v>
      </c>
    </row>
    <row r="191" spans="1:6" x14ac:dyDescent="0.2">
      <c r="A191" s="27"/>
      <c r="B191" s="24"/>
      <c r="C191" s="9" t="s">
        <v>3</v>
      </c>
      <c r="D191" s="43"/>
      <c r="E191" s="43"/>
      <c r="F191" s="14">
        <v>63.564569999999996</v>
      </c>
    </row>
    <row r="192" spans="1:6" x14ac:dyDescent="0.2">
      <c r="A192" s="27"/>
      <c r="B192" s="25"/>
      <c r="C192" s="9" t="s">
        <v>4</v>
      </c>
      <c r="D192" s="43"/>
      <c r="E192" s="43"/>
      <c r="F192" s="14">
        <v>1949.17346</v>
      </c>
    </row>
    <row r="193" spans="1:6" x14ac:dyDescent="0.2">
      <c r="A193" s="27"/>
      <c r="B193" s="29" t="s">
        <v>291</v>
      </c>
      <c r="C193" s="30"/>
      <c r="D193" s="11"/>
      <c r="E193" s="11"/>
      <c r="F193" s="10">
        <v>2243.04558</v>
      </c>
    </row>
    <row r="194" spans="1:6" x14ac:dyDescent="0.2">
      <c r="A194" s="27"/>
      <c r="B194" s="23" t="s">
        <v>248</v>
      </c>
      <c r="C194" s="9" t="s">
        <v>295</v>
      </c>
      <c r="D194" s="43">
        <v>93</v>
      </c>
      <c r="E194" s="43">
        <v>4501.51</v>
      </c>
      <c r="F194" s="14">
        <v>90.442390000000003</v>
      </c>
    </row>
    <row r="195" spans="1:6" x14ac:dyDescent="0.2">
      <c r="A195" s="27"/>
      <c r="B195" s="24"/>
      <c r="C195" s="9" t="s">
        <v>3</v>
      </c>
      <c r="D195" s="43"/>
      <c r="E195" s="43"/>
      <c r="F195" s="14">
        <v>25.032720000000001</v>
      </c>
    </row>
    <row r="196" spans="1:6" x14ac:dyDescent="0.2">
      <c r="A196" s="27"/>
      <c r="B196" s="25"/>
      <c r="C196" s="9" t="s">
        <v>4</v>
      </c>
      <c r="D196" s="43"/>
      <c r="E196" s="43"/>
      <c r="F196" s="14">
        <v>772.18763000000001</v>
      </c>
    </row>
    <row r="197" spans="1:6" x14ac:dyDescent="0.2">
      <c r="A197" s="27"/>
      <c r="B197" s="29" t="s">
        <v>291</v>
      </c>
      <c r="C197" s="30"/>
      <c r="D197" s="11"/>
      <c r="E197" s="11"/>
      <c r="F197" s="10">
        <v>887.66273999999999</v>
      </c>
    </row>
    <row r="198" spans="1:6" x14ac:dyDescent="0.2">
      <c r="A198" s="27"/>
      <c r="B198" s="23" t="s">
        <v>249</v>
      </c>
      <c r="C198" s="9" t="s">
        <v>295</v>
      </c>
      <c r="D198" s="43">
        <v>110</v>
      </c>
      <c r="E198" s="43">
        <v>7570.21</v>
      </c>
      <c r="F198" s="14">
        <v>151.93445</v>
      </c>
    </row>
    <row r="199" spans="1:6" x14ac:dyDescent="0.2">
      <c r="A199" s="27"/>
      <c r="B199" s="24"/>
      <c r="C199" s="9" t="s">
        <v>3</v>
      </c>
      <c r="D199" s="43"/>
      <c r="E199" s="43"/>
      <c r="F199" s="14">
        <v>42.166040000000002</v>
      </c>
    </row>
    <row r="200" spans="1:6" x14ac:dyDescent="0.2">
      <c r="A200" s="27"/>
      <c r="B200" s="25"/>
      <c r="C200" s="9" t="s">
        <v>4</v>
      </c>
      <c r="D200" s="43"/>
      <c r="E200" s="43"/>
      <c r="F200" s="14">
        <v>1289.2508300000002</v>
      </c>
    </row>
    <row r="201" spans="1:6" x14ac:dyDescent="0.2">
      <c r="A201" s="27"/>
      <c r="B201" s="29" t="s">
        <v>291</v>
      </c>
      <c r="C201" s="30"/>
      <c r="D201" s="11"/>
      <c r="E201" s="11"/>
      <c r="F201" s="10">
        <v>1483.35132</v>
      </c>
    </row>
    <row r="202" spans="1:6" x14ac:dyDescent="0.2">
      <c r="A202" s="27"/>
      <c r="B202" s="23" t="s">
        <v>250</v>
      </c>
      <c r="C202" s="9" t="s">
        <v>295</v>
      </c>
      <c r="D202" s="43">
        <v>18</v>
      </c>
      <c r="E202" s="43">
        <v>1943.39</v>
      </c>
      <c r="F202" s="14">
        <v>38.960080000000005</v>
      </c>
    </row>
    <row r="203" spans="1:6" x14ac:dyDescent="0.2">
      <c r="A203" s="27"/>
      <c r="B203" s="24"/>
      <c r="C203" s="9" t="s">
        <v>3</v>
      </c>
      <c r="D203" s="43"/>
      <c r="E203" s="43"/>
      <c r="F203" s="14">
        <v>10.806379999999999</v>
      </c>
    </row>
    <row r="204" spans="1:6" x14ac:dyDescent="0.2">
      <c r="A204" s="27"/>
      <c r="B204" s="25"/>
      <c r="C204" s="9" t="s">
        <v>4</v>
      </c>
      <c r="D204" s="43"/>
      <c r="E204" s="43"/>
      <c r="F204" s="14">
        <v>328.23680999999999</v>
      </c>
    </row>
    <row r="205" spans="1:6" x14ac:dyDescent="0.2">
      <c r="A205" s="27"/>
      <c r="B205" s="29" t="s">
        <v>291</v>
      </c>
      <c r="C205" s="30"/>
      <c r="D205" s="11"/>
      <c r="E205" s="11"/>
      <c r="F205" s="10">
        <v>378.00327000000004</v>
      </c>
    </row>
    <row r="206" spans="1:6" x14ac:dyDescent="0.2">
      <c r="A206" s="28"/>
      <c r="B206" s="29" t="s">
        <v>289</v>
      </c>
      <c r="C206" s="30"/>
      <c r="D206" s="11">
        <f>SUM(D154:D204)</f>
        <v>817</v>
      </c>
      <c r="E206" s="11">
        <f>SUM(E154:E204)</f>
        <v>68884.87999999999</v>
      </c>
      <c r="F206" s="10">
        <v>13448.466510000006</v>
      </c>
    </row>
    <row r="207" spans="1:6" x14ac:dyDescent="0.2">
      <c r="A207" s="26" t="s">
        <v>251</v>
      </c>
      <c r="B207" s="23" t="s">
        <v>252</v>
      </c>
      <c r="C207" s="9" t="s">
        <v>295</v>
      </c>
      <c r="D207" s="43">
        <v>8</v>
      </c>
      <c r="E207" s="43">
        <v>309.39</v>
      </c>
      <c r="F207" s="14">
        <v>6.2706299999999997</v>
      </c>
    </row>
    <row r="208" spans="1:6" x14ac:dyDescent="0.2">
      <c r="A208" s="27"/>
      <c r="B208" s="24"/>
      <c r="C208" s="9" t="s">
        <v>3</v>
      </c>
      <c r="D208" s="43"/>
      <c r="E208" s="43"/>
      <c r="F208" s="14">
        <v>1.72298</v>
      </c>
    </row>
    <row r="209" spans="1:6" x14ac:dyDescent="0.2">
      <c r="A209" s="27"/>
      <c r="B209" s="25"/>
      <c r="C209" s="9" t="s">
        <v>4</v>
      </c>
      <c r="D209" s="43"/>
      <c r="E209" s="43"/>
      <c r="F209" s="14">
        <v>53.48095</v>
      </c>
    </row>
    <row r="210" spans="1:6" x14ac:dyDescent="0.2">
      <c r="A210" s="27"/>
      <c r="B210" s="29" t="s">
        <v>291</v>
      </c>
      <c r="C210" s="30"/>
      <c r="D210" s="11"/>
      <c r="E210" s="11"/>
      <c r="F210" s="10">
        <v>61.474559999999997</v>
      </c>
    </row>
    <row r="211" spans="1:6" x14ac:dyDescent="0.2">
      <c r="A211" s="27"/>
      <c r="B211" s="23" t="s">
        <v>253</v>
      </c>
      <c r="C211" s="9" t="s">
        <v>295</v>
      </c>
      <c r="D211" s="43">
        <v>4</v>
      </c>
      <c r="E211" s="43">
        <v>370.9</v>
      </c>
      <c r="F211" s="14">
        <v>7.4841000000000006</v>
      </c>
    </row>
    <row r="212" spans="1:6" x14ac:dyDescent="0.2">
      <c r="A212" s="27"/>
      <c r="B212" s="24"/>
      <c r="C212" s="9" t="s">
        <v>3</v>
      </c>
      <c r="D212" s="43"/>
      <c r="E212" s="43"/>
      <c r="F212" s="14">
        <v>2.06229</v>
      </c>
    </row>
    <row r="213" spans="1:6" x14ac:dyDescent="0.2">
      <c r="A213" s="27"/>
      <c r="B213" s="25"/>
      <c r="C213" s="9" t="s">
        <v>4</v>
      </c>
      <c r="D213" s="43"/>
      <c r="E213" s="43"/>
      <c r="F213" s="14">
        <v>62.785870000000003</v>
      </c>
    </row>
    <row r="214" spans="1:6" x14ac:dyDescent="0.2">
      <c r="A214" s="27"/>
      <c r="B214" s="29" t="s">
        <v>291</v>
      </c>
      <c r="C214" s="30"/>
      <c r="D214" s="11"/>
      <c r="E214" s="11"/>
      <c r="F214" s="10">
        <v>72.332260000000005</v>
      </c>
    </row>
    <row r="215" spans="1:6" x14ac:dyDescent="0.2">
      <c r="A215" s="27"/>
      <c r="B215" s="23" t="s">
        <v>254</v>
      </c>
      <c r="C215" s="9" t="s">
        <v>295</v>
      </c>
      <c r="D215" s="43">
        <v>28</v>
      </c>
      <c r="E215" s="43">
        <v>822.06</v>
      </c>
      <c r="F215" s="14">
        <v>16.622310000000002</v>
      </c>
    </row>
    <row r="216" spans="1:6" x14ac:dyDescent="0.2">
      <c r="A216" s="27"/>
      <c r="B216" s="24"/>
      <c r="C216" s="9" t="s">
        <v>3</v>
      </c>
      <c r="D216" s="43"/>
      <c r="E216" s="43"/>
      <c r="F216" s="14">
        <v>4.5638999999999994</v>
      </c>
    </row>
    <row r="217" spans="1:6" x14ac:dyDescent="0.2">
      <c r="A217" s="27"/>
      <c r="B217" s="25"/>
      <c r="C217" s="9" t="s">
        <v>4</v>
      </c>
      <c r="D217" s="43"/>
      <c r="E217" s="43"/>
      <c r="F217" s="14">
        <v>142.25379000000001</v>
      </c>
    </row>
    <row r="218" spans="1:6" x14ac:dyDescent="0.2">
      <c r="A218" s="27"/>
      <c r="B218" s="29" t="s">
        <v>291</v>
      </c>
      <c r="C218" s="30"/>
      <c r="D218" s="11"/>
      <c r="E218" s="11"/>
      <c r="F218" s="10">
        <v>163.44</v>
      </c>
    </row>
    <row r="219" spans="1:6" x14ac:dyDescent="0.2">
      <c r="A219" s="27"/>
      <c r="B219" s="23" t="s">
        <v>255</v>
      </c>
      <c r="C219" s="9" t="s">
        <v>295</v>
      </c>
      <c r="D219" s="43">
        <v>40</v>
      </c>
      <c r="E219" s="43">
        <v>6213.09</v>
      </c>
      <c r="F219" s="14">
        <v>122.35310000000001</v>
      </c>
    </row>
    <row r="220" spans="1:6" x14ac:dyDescent="0.2">
      <c r="A220" s="27"/>
      <c r="B220" s="24"/>
      <c r="C220" s="9" t="s">
        <v>3</v>
      </c>
      <c r="D220" s="43"/>
      <c r="E220" s="43"/>
      <c r="F220" s="14">
        <v>34.606360000000002</v>
      </c>
    </row>
    <row r="221" spans="1:6" x14ac:dyDescent="0.2">
      <c r="A221" s="27"/>
      <c r="B221" s="25"/>
      <c r="C221" s="9" t="s">
        <v>4</v>
      </c>
      <c r="D221" s="43"/>
      <c r="E221" s="43"/>
      <c r="F221" s="14">
        <v>1039.9379200000001</v>
      </c>
    </row>
    <row r="222" spans="1:6" x14ac:dyDescent="0.2">
      <c r="A222" s="27"/>
      <c r="B222" s="29" t="s">
        <v>291</v>
      </c>
      <c r="C222" s="30"/>
      <c r="D222" s="11"/>
      <c r="E222" s="11"/>
      <c r="F222" s="10">
        <v>1196.8973800000001</v>
      </c>
    </row>
    <row r="223" spans="1:6" x14ac:dyDescent="0.2">
      <c r="A223" s="27"/>
      <c r="B223" s="23" t="s">
        <v>256</v>
      </c>
      <c r="C223" s="9" t="s">
        <v>295</v>
      </c>
      <c r="D223" s="43">
        <v>6</v>
      </c>
      <c r="E223" s="43">
        <v>210.09</v>
      </c>
      <c r="F223" s="14">
        <v>4.1850200000000006</v>
      </c>
    </row>
    <row r="224" spans="1:6" x14ac:dyDescent="0.2">
      <c r="A224" s="27"/>
      <c r="B224" s="24"/>
      <c r="C224" s="9" t="s">
        <v>3</v>
      </c>
      <c r="D224" s="43"/>
      <c r="E224" s="43"/>
      <c r="F224" s="14">
        <v>1.1547400000000001</v>
      </c>
    </row>
    <row r="225" spans="1:6" x14ac:dyDescent="0.2">
      <c r="A225" s="27"/>
      <c r="B225" s="25"/>
      <c r="C225" s="9" t="s">
        <v>4</v>
      </c>
      <c r="D225" s="43"/>
      <c r="E225" s="43"/>
      <c r="F225" s="14">
        <v>36.298120000000004</v>
      </c>
    </row>
    <row r="226" spans="1:6" x14ac:dyDescent="0.2">
      <c r="A226" s="27"/>
      <c r="B226" s="29" t="s">
        <v>291</v>
      </c>
      <c r="C226" s="30"/>
      <c r="D226" s="11"/>
      <c r="E226" s="11"/>
      <c r="F226" s="10">
        <v>41.637880000000003</v>
      </c>
    </row>
    <row r="227" spans="1:6" x14ac:dyDescent="0.2">
      <c r="A227" s="27"/>
      <c r="B227" s="9" t="s">
        <v>257</v>
      </c>
      <c r="C227" s="9" t="s">
        <v>295</v>
      </c>
      <c r="D227" s="43">
        <v>27</v>
      </c>
      <c r="E227" s="43">
        <v>2519.98</v>
      </c>
      <c r="F227" s="14">
        <v>50.532629999999997</v>
      </c>
    </row>
    <row r="228" spans="1:6" x14ac:dyDescent="0.2">
      <c r="A228" s="27"/>
      <c r="B228" s="9"/>
      <c r="C228" s="9" t="s">
        <v>3</v>
      </c>
      <c r="D228" s="43"/>
      <c r="E228" s="43"/>
      <c r="F228" s="14">
        <v>14.03102</v>
      </c>
    </row>
    <row r="229" spans="1:6" x14ac:dyDescent="0.2">
      <c r="A229" s="27"/>
      <c r="B229" s="9"/>
      <c r="C229" s="9" t="s">
        <v>4</v>
      </c>
      <c r="D229" s="43"/>
      <c r="E229" s="43"/>
      <c r="F229" s="14">
        <v>427.58321999999998</v>
      </c>
    </row>
    <row r="230" spans="1:6" x14ac:dyDescent="0.2">
      <c r="A230" s="27"/>
      <c r="B230" s="29" t="s">
        <v>291</v>
      </c>
      <c r="C230" s="30"/>
      <c r="D230" s="11"/>
      <c r="E230" s="11"/>
      <c r="F230" s="10">
        <v>492.14686999999998</v>
      </c>
    </row>
    <row r="231" spans="1:6" x14ac:dyDescent="0.2">
      <c r="A231" s="27"/>
      <c r="B231" s="9" t="s">
        <v>258</v>
      </c>
      <c r="C231" s="9" t="s">
        <v>295</v>
      </c>
      <c r="D231" s="43">
        <v>76</v>
      </c>
      <c r="E231" s="43">
        <v>6223.79</v>
      </c>
      <c r="F231" s="14">
        <v>124.88337</v>
      </c>
    </row>
    <row r="232" spans="1:6" x14ac:dyDescent="0.2">
      <c r="A232" s="27"/>
      <c r="B232" s="9"/>
      <c r="C232" s="9" t="s">
        <v>3</v>
      </c>
      <c r="D232" s="43"/>
      <c r="E232" s="43"/>
      <c r="F232" s="14">
        <v>34.481250000000003</v>
      </c>
    </row>
    <row r="233" spans="1:6" x14ac:dyDescent="0.2">
      <c r="A233" s="27"/>
      <c r="B233" s="9"/>
      <c r="C233" s="9" t="s">
        <v>4</v>
      </c>
      <c r="D233" s="43"/>
      <c r="E233" s="43"/>
      <c r="F233" s="14">
        <v>1056.9456699999998</v>
      </c>
    </row>
    <row r="234" spans="1:6" x14ac:dyDescent="0.2">
      <c r="A234" s="27"/>
      <c r="B234" s="29" t="s">
        <v>291</v>
      </c>
      <c r="C234" s="30"/>
      <c r="D234" s="11"/>
      <c r="E234" s="11"/>
      <c r="F234" s="10">
        <v>1216.3102900000001</v>
      </c>
    </row>
    <row r="235" spans="1:6" x14ac:dyDescent="0.2">
      <c r="A235" s="27"/>
      <c r="B235" s="9" t="s">
        <v>259</v>
      </c>
      <c r="C235" s="9" t="s">
        <v>295</v>
      </c>
      <c r="D235" s="43">
        <v>1</v>
      </c>
      <c r="E235" s="43">
        <v>45</v>
      </c>
      <c r="F235" s="14">
        <v>0.90159</v>
      </c>
    </row>
    <row r="236" spans="1:6" x14ac:dyDescent="0.2">
      <c r="A236" s="27"/>
      <c r="B236" s="9"/>
      <c r="C236" s="9" t="s">
        <v>3</v>
      </c>
      <c r="D236" s="43"/>
      <c r="E236" s="43"/>
      <c r="F236" s="14">
        <v>0.25064999999999998</v>
      </c>
    </row>
    <row r="237" spans="1:6" x14ac:dyDescent="0.2">
      <c r="A237" s="27"/>
      <c r="B237" s="9"/>
      <c r="C237" s="9" t="s">
        <v>4</v>
      </c>
      <c r="D237" s="43"/>
      <c r="E237" s="43"/>
      <c r="F237" s="14">
        <v>7.9134899999999995</v>
      </c>
    </row>
    <row r="238" spans="1:6" x14ac:dyDescent="0.2">
      <c r="A238" s="27"/>
      <c r="B238" s="29" t="s">
        <v>291</v>
      </c>
      <c r="C238" s="30"/>
      <c r="D238" s="11"/>
      <c r="E238" s="11"/>
      <c r="F238" s="10">
        <v>9.0657300000000003</v>
      </c>
    </row>
    <row r="239" spans="1:6" x14ac:dyDescent="0.2">
      <c r="A239" s="27"/>
      <c r="B239" s="9" t="s">
        <v>260</v>
      </c>
      <c r="C239" s="9" t="s">
        <v>295</v>
      </c>
      <c r="D239" s="43">
        <v>6</v>
      </c>
      <c r="E239" s="43">
        <v>266.29000000000002</v>
      </c>
      <c r="F239" s="14">
        <v>5.4148500000000004</v>
      </c>
    </row>
    <row r="240" spans="1:6" x14ac:dyDescent="0.2">
      <c r="A240" s="27"/>
      <c r="B240" s="9"/>
      <c r="C240" s="9" t="s">
        <v>3</v>
      </c>
      <c r="D240" s="43"/>
      <c r="E240" s="43"/>
      <c r="F240" s="14">
        <v>1.4829000000000001</v>
      </c>
    </row>
    <row r="241" spans="1:6" x14ac:dyDescent="0.2">
      <c r="A241" s="27"/>
      <c r="B241" s="9"/>
      <c r="C241" s="9" t="s">
        <v>4</v>
      </c>
      <c r="D241" s="43"/>
      <c r="E241" s="43"/>
      <c r="F241" s="14">
        <v>46.062550000000002</v>
      </c>
    </row>
    <row r="242" spans="1:6" x14ac:dyDescent="0.2">
      <c r="A242" s="27"/>
      <c r="B242" s="29" t="s">
        <v>291</v>
      </c>
      <c r="C242" s="30"/>
      <c r="D242" s="11"/>
      <c r="E242" s="11"/>
      <c r="F242" s="10">
        <v>52.960300000000004</v>
      </c>
    </row>
    <row r="243" spans="1:6" x14ac:dyDescent="0.2">
      <c r="A243" s="27"/>
      <c r="B243" s="9" t="s">
        <v>261</v>
      </c>
      <c r="C243" s="9" t="s">
        <v>295</v>
      </c>
      <c r="D243" s="43">
        <v>9</v>
      </c>
      <c r="E243" s="43">
        <v>840.19</v>
      </c>
      <c r="F243" s="14">
        <v>16.42634</v>
      </c>
    </row>
    <row r="244" spans="1:6" x14ac:dyDescent="0.2">
      <c r="A244" s="27"/>
      <c r="B244" s="9"/>
      <c r="C244" s="9" t="s">
        <v>3</v>
      </c>
      <c r="D244" s="43"/>
      <c r="E244" s="43"/>
      <c r="F244" s="14">
        <v>4.6798599999999997</v>
      </c>
    </row>
    <row r="245" spans="1:6" x14ac:dyDescent="0.2">
      <c r="A245" s="27"/>
      <c r="B245" s="9"/>
      <c r="C245" s="9" t="s">
        <v>4</v>
      </c>
      <c r="D245" s="43"/>
      <c r="E245" s="43"/>
      <c r="F245" s="14">
        <v>142.06642000000002</v>
      </c>
    </row>
    <row r="246" spans="1:6" x14ac:dyDescent="0.2">
      <c r="A246" s="27"/>
      <c r="B246" s="29" t="s">
        <v>291</v>
      </c>
      <c r="C246" s="30"/>
      <c r="D246" s="11"/>
      <c r="E246" s="11"/>
      <c r="F246" s="10">
        <v>163.17262000000002</v>
      </c>
    </row>
    <row r="247" spans="1:6" x14ac:dyDescent="0.2">
      <c r="A247" s="27"/>
      <c r="B247" s="9" t="s">
        <v>262</v>
      </c>
      <c r="C247" s="9" t="s">
        <v>295</v>
      </c>
      <c r="D247" s="43">
        <v>23</v>
      </c>
      <c r="E247" s="43">
        <v>536.98</v>
      </c>
      <c r="F247" s="14">
        <v>10.92314</v>
      </c>
    </row>
    <row r="248" spans="1:6" x14ac:dyDescent="0.2">
      <c r="A248" s="27"/>
      <c r="B248" s="9"/>
      <c r="C248" s="9" t="s">
        <v>3</v>
      </c>
      <c r="D248" s="43"/>
      <c r="E248" s="43"/>
      <c r="F248" s="14">
        <v>2.98278</v>
      </c>
    </row>
    <row r="249" spans="1:6" x14ac:dyDescent="0.2">
      <c r="A249" s="27"/>
      <c r="B249" s="9"/>
      <c r="C249" s="9" t="s">
        <v>4</v>
      </c>
      <c r="D249" s="43"/>
      <c r="E249" s="43"/>
      <c r="F249" s="14">
        <v>93.525960000000012</v>
      </c>
    </row>
    <row r="250" spans="1:6" x14ac:dyDescent="0.2">
      <c r="A250" s="27"/>
      <c r="B250" s="29" t="s">
        <v>291</v>
      </c>
      <c r="C250" s="30"/>
      <c r="D250" s="11"/>
      <c r="E250" s="11"/>
      <c r="F250" s="10">
        <v>107.43188000000001</v>
      </c>
    </row>
    <row r="251" spans="1:6" x14ac:dyDescent="0.2">
      <c r="A251" s="28"/>
      <c r="B251" s="29" t="s">
        <v>289</v>
      </c>
      <c r="C251" s="30"/>
      <c r="D251" s="11">
        <f>SUM(D207:D249)</f>
        <v>228</v>
      </c>
      <c r="E251" s="11">
        <f>SUM(E207:E249)</f>
        <v>18357.759999999998</v>
      </c>
      <c r="F251" s="10">
        <v>3576.8697699999993</v>
      </c>
    </row>
    <row r="252" spans="1:6" x14ac:dyDescent="0.2">
      <c r="A252" s="31" t="s">
        <v>290</v>
      </c>
      <c r="B252" s="31"/>
      <c r="C252" s="32"/>
      <c r="D252" s="12">
        <f>D251+D206+D153+D92+D71</f>
        <v>3566</v>
      </c>
      <c r="E252" s="12">
        <f>E251+E206+E153+E92+E71</f>
        <v>324194.19</v>
      </c>
      <c r="F252" s="13">
        <v>63212.79349000004</v>
      </c>
    </row>
    <row r="255" spans="1:6" x14ac:dyDescent="0.2">
      <c r="A255" s="20" t="s">
        <v>293</v>
      </c>
    </row>
    <row r="256" spans="1:6" x14ac:dyDescent="0.2">
      <c r="A256" s="21"/>
    </row>
    <row r="257" spans="1:1" x14ac:dyDescent="0.2">
      <c r="A257" s="22" t="s">
        <v>294</v>
      </c>
    </row>
  </sheetData>
  <mergeCells count="244">
    <mergeCell ref="D39:D41"/>
    <mergeCell ref="D43:D45"/>
    <mergeCell ref="D47:D49"/>
    <mergeCell ref="D51:D53"/>
    <mergeCell ref="D55:D57"/>
    <mergeCell ref="D59:D61"/>
    <mergeCell ref="D15:D17"/>
    <mergeCell ref="D19:D21"/>
    <mergeCell ref="D23:D25"/>
    <mergeCell ref="D27:D29"/>
    <mergeCell ref="D31:D33"/>
    <mergeCell ref="D35:D37"/>
    <mergeCell ref="D97:D99"/>
    <mergeCell ref="D101:D103"/>
    <mergeCell ref="D105:D107"/>
    <mergeCell ref="D109:D111"/>
    <mergeCell ref="D63:D65"/>
    <mergeCell ref="D67:D69"/>
    <mergeCell ref="D72:D74"/>
    <mergeCell ref="D76:D78"/>
    <mergeCell ref="D80:D82"/>
    <mergeCell ref="D84:D86"/>
    <mergeCell ref="D247:D249"/>
    <mergeCell ref="E15:E17"/>
    <mergeCell ref="E19:E21"/>
    <mergeCell ref="E23:E25"/>
    <mergeCell ref="E27:E29"/>
    <mergeCell ref="E31:E33"/>
    <mergeCell ref="E35:E37"/>
    <mergeCell ref="D211:D213"/>
    <mergeCell ref="D215:D217"/>
    <mergeCell ref="D219:D221"/>
    <mergeCell ref="D223:D225"/>
    <mergeCell ref="D227:D229"/>
    <mergeCell ref="D231:D233"/>
    <mergeCell ref="D186:D188"/>
    <mergeCell ref="D190:D192"/>
    <mergeCell ref="D194:D196"/>
    <mergeCell ref="D198:D200"/>
    <mergeCell ref="D202:D204"/>
    <mergeCell ref="D207:D209"/>
    <mergeCell ref="D162:D164"/>
    <mergeCell ref="D166:D168"/>
    <mergeCell ref="D170:D172"/>
    <mergeCell ref="D174:D176"/>
    <mergeCell ref="D178:D180"/>
    <mergeCell ref="E39:E41"/>
    <mergeCell ref="E43:E45"/>
    <mergeCell ref="E47:E49"/>
    <mergeCell ref="E51:E53"/>
    <mergeCell ref="E55:E57"/>
    <mergeCell ref="E59:E61"/>
    <mergeCell ref="D235:D237"/>
    <mergeCell ref="D239:D241"/>
    <mergeCell ref="D243:D245"/>
    <mergeCell ref="D182:D184"/>
    <mergeCell ref="D137:D139"/>
    <mergeCell ref="D141:D143"/>
    <mergeCell ref="D145:D147"/>
    <mergeCell ref="D149:D151"/>
    <mergeCell ref="D154:D156"/>
    <mergeCell ref="D158:D160"/>
    <mergeCell ref="D113:D115"/>
    <mergeCell ref="D117:D119"/>
    <mergeCell ref="D121:D123"/>
    <mergeCell ref="D125:D127"/>
    <mergeCell ref="D129:D131"/>
    <mergeCell ref="D133:D135"/>
    <mergeCell ref="D88:D90"/>
    <mergeCell ref="D93:D95"/>
    <mergeCell ref="E93:E95"/>
    <mergeCell ref="E97:E99"/>
    <mergeCell ref="E101:E103"/>
    <mergeCell ref="E105:E107"/>
    <mergeCell ref="E109:E111"/>
    <mergeCell ref="E113:E115"/>
    <mergeCell ref="E63:E65"/>
    <mergeCell ref="E72:E74"/>
    <mergeCell ref="E76:E78"/>
    <mergeCell ref="E80:E82"/>
    <mergeCell ref="E84:E86"/>
    <mergeCell ref="E88:E90"/>
    <mergeCell ref="E141:E143"/>
    <mergeCell ref="E145:E147"/>
    <mergeCell ref="E149:E151"/>
    <mergeCell ref="E154:E156"/>
    <mergeCell ref="E158:E160"/>
    <mergeCell ref="E162:E164"/>
    <mergeCell ref="E117:E119"/>
    <mergeCell ref="E121:E123"/>
    <mergeCell ref="E125:E127"/>
    <mergeCell ref="E129:E131"/>
    <mergeCell ref="E133:E135"/>
    <mergeCell ref="E137:E139"/>
    <mergeCell ref="E190:E192"/>
    <mergeCell ref="E194:E196"/>
    <mergeCell ref="E198:E200"/>
    <mergeCell ref="E202:E204"/>
    <mergeCell ref="E207:E209"/>
    <mergeCell ref="E211:E213"/>
    <mergeCell ref="E166:E168"/>
    <mergeCell ref="E170:E172"/>
    <mergeCell ref="E174:E176"/>
    <mergeCell ref="E178:E180"/>
    <mergeCell ref="E182:E184"/>
    <mergeCell ref="E186:E188"/>
    <mergeCell ref="E239:E241"/>
    <mergeCell ref="E243:E245"/>
    <mergeCell ref="E247:E249"/>
    <mergeCell ref="E215:E217"/>
    <mergeCell ref="E219:E221"/>
    <mergeCell ref="E223:E225"/>
    <mergeCell ref="E227:E229"/>
    <mergeCell ref="E231:E233"/>
    <mergeCell ref="E235:E237"/>
    <mergeCell ref="A7:D7"/>
    <mergeCell ref="B9:D9"/>
    <mergeCell ref="B10:D10"/>
    <mergeCell ref="A12:A14"/>
    <mergeCell ref="B12:C14"/>
    <mergeCell ref="D12:D14"/>
    <mergeCell ref="E12:E14"/>
    <mergeCell ref="F12:F14"/>
    <mergeCell ref="A15:A71"/>
    <mergeCell ref="B15:B17"/>
    <mergeCell ref="B19:B21"/>
    <mergeCell ref="B23:B25"/>
    <mergeCell ref="B27:B29"/>
    <mergeCell ref="B18:C18"/>
    <mergeCell ref="B22:C22"/>
    <mergeCell ref="B26:C26"/>
    <mergeCell ref="B30:C30"/>
    <mergeCell ref="B34:C34"/>
    <mergeCell ref="B38:C38"/>
    <mergeCell ref="B42:C42"/>
    <mergeCell ref="B46:C46"/>
    <mergeCell ref="B50:C50"/>
    <mergeCell ref="B54:C54"/>
    <mergeCell ref="B58:C58"/>
    <mergeCell ref="B62:C62"/>
    <mergeCell ref="B66:C66"/>
    <mergeCell ref="B70:C70"/>
    <mergeCell ref="B71:C71"/>
    <mergeCell ref="B31:B33"/>
    <mergeCell ref="B35:B37"/>
    <mergeCell ref="B39:B41"/>
    <mergeCell ref="B43:B45"/>
    <mergeCell ref="B47:B49"/>
    <mergeCell ref="B51:B53"/>
    <mergeCell ref="B55:B57"/>
    <mergeCell ref="B59:B61"/>
    <mergeCell ref="B63:B65"/>
    <mergeCell ref="B67:B69"/>
    <mergeCell ref="B72:B74"/>
    <mergeCell ref="B76:B78"/>
    <mergeCell ref="B80:B82"/>
    <mergeCell ref="B84:B86"/>
    <mergeCell ref="B88:B90"/>
    <mergeCell ref="A72:A92"/>
    <mergeCell ref="B91:C91"/>
    <mergeCell ref="B92:C92"/>
    <mergeCell ref="B87:C87"/>
    <mergeCell ref="B83:C83"/>
    <mergeCell ref="B79:C79"/>
    <mergeCell ref="B75:C75"/>
    <mergeCell ref="B93:B95"/>
    <mergeCell ref="B97:B99"/>
    <mergeCell ref="B96:C96"/>
    <mergeCell ref="B100:C100"/>
    <mergeCell ref="B101:B103"/>
    <mergeCell ref="B104:C104"/>
    <mergeCell ref="B105:B107"/>
    <mergeCell ref="B108:C108"/>
    <mergeCell ref="B109:B111"/>
    <mergeCell ref="B112:C112"/>
    <mergeCell ref="B113:B115"/>
    <mergeCell ref="B116:C116"/>
    <mergeCell ref="B117:B119"/>
    <mergeCell ref="B120:C120"/>
    <mergeCell ref="B121:B123"/>
    <mergeCell ref="B124:C124"/>
    <mergeCell ref="B125:B127"/>
    <mergeCell ref="B128:C128"/>
    <mergeCell ref="B129:B131"/>
    <mergeCell ref="B132:C132"/>
    <mergeCell ref="B133:B135"/>
    <mergeCell ref="B136:C136"/>
    <mergeCell ref="B137:B139"/>
    <mergeCell ref="B140:C140"/>
    <mergeCell ref="B141:B143"/>
    <mergeCell ref="B144:C144"/>
    <mergeCell ref="B148:C148"/>
    <mergeCell ref="B152:C152"/>
    <mergeCell ref="B157:C157"/>
    <mergeCell ref="B161:C161"/>
    <mergeCell ref="B165:C165"/>
    <mergeCell ref="B169:C169"/>
    <mergeCell ref="B173:C173"/>
    <mergeCell ref="B177:C177"/>
    <mergeCell ref="B181:C181"/>
    <mergeCell ref="B185:C185"/>
    <mergeCell ref="A93:A153"/>
    <mergeCell ref="B154:B156"/>
    <mergeCell ref="B158:B160"/>
    <mergeCell ref="B162:B164"/>
    <mergeCell ref="B166:B168"/>
    <mergeCell ref="B170:B172"/>
    <mergeCell ref="B174:B176"/>
    <mergeCell ref="B178:B180"/>
    <mergeCell ref="B182:B184"/>
    <mergeCell ref="A154:A206"/>
    <mergeCell ref="B189:C189"/>
    <mergeCell ref="B193:C193"/>
    <mergeCell ref="B197:C197"/>
    <mergeCell ref="B201:C201"/>
    <mergeCell ref="B205:C205"/>
    <mergeCell ref="B206:C206"/>
    <mergeCell ref="B145:B147"/>
    <mergeCell ref="B149:B151"/>
    <mergeCell ref="B153:C153"/>
    <mergeCell ref="B186:B188"/>
    <mergeCell ref="B190:B192"/>
    <mergeCell ref="B194:B196"/>
    <mergeCell ref="B198:B200"/>
    <mergeCell ref="B202:B204"/>
    <mergeCell ref="B226:C226"/>
    <mergeCell ref="B230:C230"/>
    <mergeCell ref="B234:C234"/>
    <mergeCell ref="B238:C238"/>
    <mergeCell ref="B242:C242"/>
    <mergeCell ref="B246:C246"/>
    <mergeCell ref="B250:C250"/>
    <mergeCell ref="B251:C251"/>
    <mergeCell ref="A252:C252"/>
    <mergeCell ref="A207:A251"/>
    <mergeCell ref="B207:B209"/>
    <mergeCell ref="B210:C210"/>
    <mergeCell ref="B211:B213"/>
    <mergeCell ref="B214:C214"/>
    <mergeCell ref="B215:B217"/>
    <mergeCell ref="B218:C218"/>
    <mergeCell ref="B219:B221"/>
    <mergeCell ref="B222:C222"/>
    <mergeCell ref="B223:B22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77"/>
  <sheetViews>
    <sheetView showGridLines="0" workbookViewId="0">
      <selection activeCell="A6" sqref="A6"/>
    </sheetView>
  </sheetViews>
  <sheetFormatPr defaultRowHeight="12.75" x14ac:dyDescent="0.2"/>
  <cols>
    <col min="1" max="1" width="19.5" style="2" bestFit="1" customWidth="1"/>
    <col min="2" max="2" width="31.1640625" style="2" bestFit="1" customWidth="1"/>
    <col min="3" max="3" width="33.6640625" style="2" bestFit="1" customWidth="1"/>
    <col min="4" max="5" width="16.83203125" style="3" customWidth="1"/>
    <col min="6" max="6" width="16.83203125" style="2" customWidth="1"/>
    <col min="7" max="16384" width="9.33203125" style="2"/>
  </cols>
  <sheetData>
    <row r="7" spans="1:6" ht="13.5" thickBot="1" x14ac:dyDescent="0.25">
      <c r="A7" s="33" t="s">
        <v>278</v>
      </c>
      <c r="B7" s="34"/>
      <c r="C7" s="34"/>
      <c r="D7" s="34"/>
    </row>
    <row r="8" spans="1:6" ht="14.25" thickTop="1" thickBot="1" x14ac:dyDescent="0.25">
      <c r="A8" s="6" t="s">
        <v>292</v>
      </c>
      <c r="B8" s="7"/>
      <c r="C8" s="7"/>
      <c r="D8" s="7"/>
    </row>
    <row r="9" spans="1:6" ht="14.25" thickTop="1" thickBot="1" x14ac:dyDescent="0.25">
      <c r="A9" s="8"/>
      <c r="B9" s="35" t="s">
        <v>279</v>
      </c>
      <c r="C9" s="36"/>
      <c r="D9" s="36"/>
    </row>
    <row r="10" spans="1:6" ht="13.5" thickTop="1" x14ac:dyDescent="0.2">
      <c r="A10" s="8"/>
      <c r="B10" s="35" t="s">
        <v>284</v>
      </c>
      <c r="C10" s="36"/>
      <c r="D10" s="36"/>
    </row>
    <row r="11" spans="1:6" ht="13.5" thickBot="1" x14ac:dyDescent="0.25"/>
    <row r="12" spans="1:6" ht="13.5" customHeight="1" thickTop="1" x14ac:dyDescent="0.2">
      <c r="A12" s="37" t="s">
        <v>285</v>
      </c>
      <c r="B12" s="39" t="s">
        <v>286</v>
      </c>
      <c r="C12" s="39"/>
      <c r="D12" s="39" t="s">
        <v>287</v>
      </c>
      <c r="E12" s="39" t="s">
        <v>288</v>
      </c>
      <c r="F12" s="41" t="s">
        <v>296</v>
      </c>
    </row>
    <row r="13" spans="1:6" x14ac:dyDescent="0.2">
      <c r="A13" s="38"/>
      <c r="B13" s="40"/>
      <c r="C13" s="40"/>
      <c r="D13" s="40"/>
      <c r="E13" s="40"/>
      <c r="F13" s="42"/>
    </row>
    <row r="14" spans="1:6" x14ac:dyDescent="0.2">
      <c r="A14" s="38"/>
      <c r="B14" s="40"/>
      <c r="C14" s="40"/>
      <c r="D14" s="40"/>
      <c r="E14" s="40"/>
      <c r="F14" s="42"/>
    </row>
    <row r="15" spans="1:6" x14ac:dyDescent="0.2">
      <c r="A15" s="26" t="s">
        <v>263</v>
      </c>
      <c r="B15" s="23" t="s">
        <v>264</v>
      </c>
      <c r="C15" s="9" t="s">
        <v>295</v>
      </c>
      <c r="D15" s="43">
        <v>1</v>
      </c>
      <c r="E15" s="43">
        <v>3.8</v>
      </c>
      <c r="F15" s="14">
        <v>8.4589999999999999E-2</v>
      </c>
    </row>
    <row r="16" spans="1:6" x14ac:dyDescent="0.2">
      <c r="A16" s="27"/>
      <c r="B16" s="24"/>
      <c r="C16" s="9" t="s">
        <v>3</v>
      </c>
      <c r="D16" s="43"/>
      <c r="E16" s="43"/>
      <c r="F16" s="14">
        <v>2.1170000000000001E-2</v>
      </c>
    </row>
    <row r="17" spans="1:6" x14ac:dyDescent="0.2">
      <c r="A17" s="27"/>
      <c r="B17" s="25"/>
      <c r="C17" s="9" t="s">
        <v>4</v>
      </c>
      <c r="D17" s="43"/>
      <c r="E17" s="43"/>
      <c r="F17" s="14">
        <v>0.69265999999999994</v>
      </c>
    </row>
    <row r="18" spans="1:6" x14ac:dyDescent="0.2">
      <c r="A18" s="27"/>
      <c r="B18" s="29" t="s">
        <v>291</v>
      </c>
      <c r="C18" s="30"/>
      <c r="D18" s="11"/>
      <c r="E18" s="11"/>
      <c r="F18" s="10">
        <v>0.79841999999999991</v>
      </c>
    </row>
    <row r="19" spans="1:6" x14ac:dyDescent="0.2">
      <c r="A19" s="27"/>
      <c r="B19" s="23" t="s">
        <v>265</v>
      </c>
      <c r="C19" s="9" t="s">
        <v>295</v>
      </c>
      <c r="D19" s="43">
        <v>5</v>
      </c>
      <c r="E19" s="43">
        <v>22.6</v>
      </c>
      <c r="F19" s="14">
        <v>0.48068</v>
      </c>
    </row>
    <row r="20" spans="1:6" x14ac:dyDescent="0.2">
      <c r="A20" s="27"/>
      <c r="B20" s="24"/>
      <c r="C20" s="9" t="s">
        <v>3</v>
      </c>
      <c r="D20" s="43"/>
      <c r="E20" s="43"/>
      <c r="F20" s="14">
        <v>0.11998</v>
      </c>
    </row>
    <row r="21" spans="1:6" x14ac:dyDescent="0.2">
      <c r="A21" s="27"/>
      <c r="B21" s="25"/>
      <c r="C21" s="9" t="s">
        <v>4</v>
      </c>
      <c r="D21" s="43"/>
      <c r="E21" s="43"/>
      <c r="F21" s="14">
        <v>4.0474800000000002</v>
      </c>
    </row>
    <row r="22" spans="1:6" x14ac:dyDescent="0.2">
      <c r="A22" s="27"/>
      <c r="B22" s="29" t="s">
        <v>291</v>
      </c>
      <c r="C22" s="30"/>
      <c r="D22" s="11"/>
      <c r="E22" s="11"/>
      <c r="F22" s="10">
        <v>4.6481400000000006</v>
      </c>
    </row>
    <row r="23" spans="1:6" x14ac:dyDescent="0.2">
      <c r="A23" s="27"/>
      <c r="B23" s="23" t="s">
        <v>266</v>
      </c>
      <c r="C23" s="9" t="s">
        <v>295</v>
      </c>
      <c r="D23" s="43">
        <v>49</v>
      </c>
      <c r="E23" s="43">
        <v>1065.1500000000001</v>
      </c>
      <c r="F23" s="14">
        <v>21.896060000000002</v>
      </c>
    </row>
    <row r="24" spans="1:6" x14ac:dyDescent="0.2">
      <c r="A24" s="27"/>
      <c r="B24" s="24"/>
      <c r="C24" s="9" t="s">
        <v>3</v>
      </c>
      <c r="D24" s="43"/>
      <c r="E24" s="43"/>
      <c r="F24" s="14">
        <v>5.9320900000000005</v>
      </c>
    </row>
    <row r="25" spans="1:6" x14ac:dyDescent="0.2">
      <c r="A25" s="27"/>
      <c r="B25" s="25"/>
      <c r="C25" s="9" t="s">
        <v>4</v>
      </c>
      <c r="D25" s="43"/>
      <c r="E25" s="43"/>
      <c r="F25" s="14">
        <v>186.75860999999998</v>
      </c>
    </row>
    <row r="26" spans="1:6" x14ac:dyDescent="0.2">
      <c r="A26" s="27"/>
      <c r="B26" s="29" t="s">
        <v>291</v>
      </c>
      <c r="C26" s="30"/>
      <c r="D26" s="11"/>
      <c r="E26" s="11"/>
      <c r="F26" s="10">
        <v>214.58675999999997</v>
      </c>
    </row>
    <row r="27" spans="1:6" x14ac:dyDescent="0.2">
      <c r="A27" s="27"/>
      <c r="B27" s="23" t="s">
        <v>267</v>
      </c>
      <c r="C27" s="9" t="s">
        <v>295</v>
      </c>
      <c r="D27" s="43">
        <v>7</v>
      </c>
      <c r="E27" s="43">
        <v>316.10000000000002</v>
      </c>
      <c r="F27" s="14">
        <v>6.2819500000000001</v>
      </c>
    </row>
    <row r="28" spans="1:6" x14ac:dyDescent="0.2">
      <c r="A28" s="27"/>
      <c r="B28" s="24"/>
      <c r="C28" s="9" t="s">
        <v>3</v>
      </c>
      <c r="D28" s="43"/>
      <c r="E28" s="43"/>
      <c r="F28" s="14">
        <v>1.74397</v>
      </c>
    </row>
    <row r="29" spans="1:6" x14ac:dyDescent="0.2">
      <c r="A29" s="27"/>
      <c r="B29" s="25"/>
      <c r="C29" s="9" t="s">
        <v>4</v>
      </c>
      <c r="D29" s="43"/>
      <c r="E29" s="43"/>
      <c r="F29" s="14">
        <v>53.67239</v>
      </c>
    </row>
    <row r="30" spans="1:6" x14ac:dyDescent="0.2">
      <c r="A30" s="27"/>
      <c r="B30" s="29" t="s">
        <v>291</v>
      </c>
      <c r="C30" s="30"/>
      <c r="D30" s="11"/>
      <c r="E30" s="11"/>
      <c r="F30" s="10">
        <v>61.698309999999999</v>
      </c>
    </row>
    <row r="31" spans="1:6" x14ac:dyDescent="0.2">
      <c r="A31" s="27"/>
      <c r="B31" s="23" t="s">
        <v>268</v>
      </c>
      <c r="C31" s="9" t="s">
        <v>295</v>
      </c>
      <c r="D31" s="43">
        <v>1</v>
      </c>
      <c r="E31" s="43">
        <v>42.99</v>
      </c>
      <c r="F31" s="14">
        <v>0.86132000000000009</v>
      </c>
    </row>
    <row r="32" spans="1:6" x14ac:dyDescent="0.2">
      <c r="A32" s="27"/>
      <c r="B32" s="24"/>
      <c r="C32" s="9" t="s">
        <v>3</v>
      </c>
      <c r="D32" s="43"/>
      <c r="E32" s="43"/>
      <c r="F32" s="14">
        <v>0.23945</v>
      </c>
    </row>
    <row r="33" spans="1:6" x14ac:dyDescent="0.2">
      <c r="A33" s="27"/>
      <c r="B33" s="25"/>
      <c r="C33" s="9" t="s">
        <v>4</v>
      </c>
      <c r="D33" s="43"/>
      <c r="E33" s="43"/>
      <c r="F33" s="14">
        <v>7.5787599999999999</v>
      </c>
    </row>
    <row r="34" spans="1:6" x14ac:dyDescent="0.2">
      <c r="A34" s="27"/>
      <c r="B34" s="29" t="s">
        <v>291</v>
      </c>
      <c r="C34" s="30"/>
      <c r="D34" s="11"/>
      <c r="E34" s="11"/>
      <c r="F34" s="10">
        <v>8.6795300000000015</v>
      </c>
    </row>
    <row r="35" spans="1:6" x14ac:dyDescent="0.2">
      <c r="A35" s="27"/>
      <c r="B35" s="23" t="s">
        <v>269</v>
      </c>
      <c r="C35" s="9" t="s">
        <v>295</v>
      </c>
      <c r="D35" s="43">
        <v>2</v>
      </c>
      <c r="E35" s="43">
        <v>41.3</v>
      </c>
      <c r="F35" s="14">
        <v>0.86819000000000002</v>
      </c>
    </row>
    <row r="36" spans="1:6" x14ac:dyDescent="0.2">
      <c r="A36" s="27"/>
      <c r="B36" s="24"/>
      <c r="C36" s="9" t="s">
        <v>3</v>
      </c>
      <c r="D36" s="43"/>
      <c r="E36" s="43"/>
      <c r="F36" s="14">
        <v>0.23003999999999999</v>
      </c>
    </row>
    <row r="37" spans="1:6" x14ac:dyDescent="0.2">
      <c r="A37" s="27"/>
      <c r="B37" s="25"/>
      <c r="C37" s="9" t="s">
        <v>4</v>
      </c>
      <c r="D37" s="43"/>
      <c r="E37" s="43"/>
      <c r="F37" s="14">
        <v>7.4599399999999996</v>
      </c>
    </row>
    <row r="38" spans="1:6" x14ac:dyDescent="0.2">
      <c r="A38" s="27"/>
      <c r="B38" s="29" t="s">
        <v>291</v>
      </c>
      <c r="C38" s="30"/>
      <c r="D38" s="11"/>
      <c r="E38" s="11"/>
      <c r="F38" s="10">
        <v>8.5581700000000005</v>
      </c>
    </row>
    <row r="39" spans="1:6" x14ac:dyDescent="0.2">
      <c r="A39" s="27"/>
      <c r="B39" s="23" t="s">
        <v>270</v>
      </c>
      <c r="C39" s="9" t="s">
        <v>295</v>
      </c>
      <c r="D39" s="43">
        <v>36</v>
      </c>
      <c r="E39" s="43">
        <v>322.39999999999998</v>
      </c>
      <c r="F39" s="14">
        <v>6.9959899999999999</v>
      </c>
    </row>
    <row r="40" spans="1:6" x14ac:dyDescent="0.2">
      <c r="A40" s="27"/>
      <c r="B40" s="24"/>
      <c r="C40" s="9" t="s">
        <v>3</v>
      </c>
      <c r="D40" s="43"/>
      <c r="E40" s="43"/>
      <c r="F40" s="14">
        <v>1.79315</v>
      </c>
    </row>
    <row r="41" spans="1:6" x14ac:dyDescent="0.2">
      <c r="A41" s="27"/>
      <c r="B41" s="25"/>
      <c r="C41" s="9" t="s">
        <v>4</v>
      </c>
      <c r="D41" s="43"/>
      <c r="E41" s="43"/>
      <c r="F41" s="14">
        <v>58.148809999999997</v>
      </c>
    </row>
    <row r="42" spans="1:6" x14ac:dyDescent="0.2">
      <c r="A42" s="27"/>
      <c r="B42" s="29" t="s">
        <v>291</v>
      </c>
      <c r="C42" s="30"/>
      <c r="D42" s="11"/>
      <c r="E42" s="11"/>
      <c r="F42" s="10">
        <v>66.937950000000001</v>
      </c>
    </row>
    <row r="43" spans="1:6" x14ac:dyDescent="0.2">
      <c r="A43" s="27"/>
      <c r="B43" s="23" t="s">
        <v>271</v>
      </c>
      <c r="C43" s="9" t="s">
        <v>295</v>
      </c>
      <c r="D43" s="43">
        <v>7</v>
      </c>
      <c r="E43" s="43">
        <v>40.69</v>
      </c>
      <c r="F43" s="14">
        <v>0.84574000000000005</v>
      </c>
    </row>
    <row r="44" spans="1:6" x14ac:dyDescent="0.2">
      <c r="A44" s="27"/>
      <c r="B44" s="24"/>
      <c r="C44" s="9" t="s">
        <v>3</v>
      </c>
      <c r="D44" s="43"/>
      <c r="E44" s="43"/>
      <c r="F44" s="14">
        <v>0.22584000000000001</v>
      </c>
    </row>
    <row r="45" spans="1:6" x14ac:dyDescent="0.2">
      <c r="A45" s="27"/>
      <c r="B45" s="25"/>
      <c r="C45" s="9" t="s">
        <v>4</v>
      </c>
      <c r="D45" s="43"/>
      <c r="E45" s="43"/>
      <c r="F45" s="14">
        <v>7.1587100000000001</v>
      </c>
    </row>
    <row r="46" spans="1:6" x14ac:dyDescent="0.2">
      <c r="A46" s="27"/>
      <c r="B46" s="29" t="s">
        <v>291</v>
      </c>
      <c r="C46" s="30"/>
      <c r="D46" s="11"/>
      <c r="E46" s="11"/>
      <c r="F46" s="10">
        <v>8.2302900000000001</v>
      </c>
    </row>
    <row r="47" spans="1:6" x14ac:dyDescent="0.2">
      <c r="A47" s="27"/>
      <c r="B47" s="23" t="s">
        <v>272</v>
      </c>
      <c r="C47" s="9" t="s">
        <v>295</v>
      </c>
      <c r="D47" s="43">
        <v>17</v>
      </c>
      <c r="E47" s="43">
        <v>148.49</v>
      </c>
      <c r="F47" s="14">
        <v>3.1156899999999998</v>
      </c>
    </row>
    <row r="48" spans="1:6" x14ac:dyDescent="0.2">
      <c r="A48" s="27"/>
      <c r="B48" s="24"/>
      <c r="C48" s="9" t="s">
        <v>3</v>
      </c>
      <c r="D48" s="43"/>
      <c r="E48" s="43"/>
      <c r="F48" s="14">
        <v>0.81740000000000002</v>
      </c>
    </row>
    <row r="49" spans="1:6" x14ac:dyDescent="0.2">
      <c r="A49" s="27"/>
      <c r="B49" s="25"/>
      <c r="C49" s="9" t="s">
        <v>4</v>
      </c>
      <c r="D49" s="43"/>
      <c r="E49" s="43"/>
      <c r="F49" s="14">
        <v>26.78782</v>
      </c>
    </row>
    <row r="50" spans="1:6" x14ac:dyDescent="0.2">
      <c r="A50" s="27"/>
      <c r="B50" s="29" t="s">
        <v>291</v>
      </c>
      <c r="C50" s="30"/>
      <c r="D50" s="15"/>
      <c r="E50" s="15"/>
      <c r="F50" s="14">
        <v>30.72091</v>
      </c>
    </row>
    <row r="51" spans="1:6" x14ac:dyDescent="0.2">
      <c r="A51" s="27"/>
      <c r="B51" s="23" t="s">
        <v>273</v>
      </c>
      <c r="C51" s="9" t="s">
        <v>295</v>
      </c>
      <c r="D51" s="43">
        <v>1</v>
      </c>
      <c r="E51" s="43">
        <v>3</v>
      </c>
      <c r="F51" s="14">
        <v>6.6780000000000006E-2</v>
      </c>
    </row>
    <row r="52" spans="1:6" x14ac:dyDescent="0.2">
      <c r="A52" s="27"/>
      <c r="B52" s="24"/>
      <c r="C52" s="9" t="s">
        <v>3</v>
      </c>
      <c r="D52" s="43"/>
      <c r="E52" s="43"/>
      <c r="F52" s="14">
        <v>1.6219999999999998E-2</v>
      </c>
    </row>
    <row r="53" spans="1:6" x14ac:dyDescent="0.2">
      <c r="A53" s="27"/>
      <c r="B53" s="25"/>
      <c r="C53" s="9" t="s">
        <v>4</v>
      </c>
      <c r="D53" s="43"/>
      <c r="E53" s="43"/>
      <c r="F53" s="14">
        <v>0.54683999999999999</v>
      </c>
    </row>
    <row r="54" spans="1:6" x14ac:dyDescent="0.2">
      <c r="A54" s="27"/>
      <c r="B54" s="29" t="s">
        <v>291</v>
      </c>
      <c r="C54" s="30"/>
      <c r="D54" s="11"/>
      <c r="E54" s="11"/>
      <c r="F54" s="10">
        <v>0.62984000000000007</v>
      </c>
    </row>
    <row r="55" spans="1:6" x14ac:dyDescent="0.2">
      <c r="A55" s="27"/>
      <c r="B55" s="23" t="s">
        <v>274</v>
      </c>
      <c r="C55" s="9" t="s">
        <v>295</v>
      </c>
      <c r="D55" s="43">
        <v>13</v>
      </c>
      <c r="E55" s="43">
        <v>365.1</v>
      </c>
      <c r="F55" s="14">
        <v>7.3870500000000003</v>
      </c>
    </row>
    <row r="56" spans="1:6" x14ac:dyDescent="0.2">
      <c r="A56" s="27"/>
      <c r="B56" s="24"/>
      <c r="C56" s="9" t="s">
        <v>3</v>
      </c>
      <c r="D56" s="43"/>
      <c r="E56" s="43"/>
      <c r="F56" s="14">
        <v>2.0210300000000001</v>
      </c>
    </row>
    <row r="57" spans="1:6" x14ac:dyDescent="0.2">
      <c r="A57" s="27"/>
      <c r="B57" s="25"/>
      <c r="C57" s="9" t="s">
        <v>4</v>
      </c>
      <c r="D57" s="43"/>
      <c r="E57" s="43"/>
      <c r="F57" s="14">
        <v>62.928280000000001</v>
      </c>
    </row>
    <row r="58" spans="1:6" x14ac:dyDescent="0.2">
      <c r="A58" s="27"/>
      <c r="B58" s="29" t="s">
        <v>291</v>
      </c>
      <c r="C58" s="30"/>
      <c r="D58" s="11"/>
      <c r="E58" s="11"/>
      <c r="F58" s="10">
        <v>72.336359999999999</v>
      </c>
    </row>
    <row r="59" spans="1:6" x14ac:dyDescent="0.2">
      <c r="A59" s="27"/>
      <c r="B59" s="23" t="s">
        <v>275</v>
      </c>
      <c r="C59" s="9" t="s">
        <v>295</v>
      </c>
      <c r="D59" s="43">
        <v>38</v>
      </c>
      <c r="E59" s="43">
        <v>495.48</v>
      </c>
      <c r="F59" s="14">
        <v>10.212809999999999</v>
      </c>
    </row>
    <row r="60" spans="1:6" x14ac:dyDescent="0.2">
      <c r="A60" s="27"/>
      <c r="B60" s="24"/>
      <c r="C60" s="9" t="s">
        <v>3</v>
      </c>
      <c r="D60" s="43"/>
      <c r="E60" s="43"/>
      <c r="F60" s="14">
        <v>2.75013</v>
      </c>
    </row>
    <row r="61" spans="1:6" x14ac:dyDescent="0.2">
      <c r="A61" s="27"/>
      <c r="B61" s="25"/>
      <c r="C61" s="9" t="s">
        <v>4</v>
      </c>
      <c r="D61" s="43"/>
      <c r="E61" s="43"/>
      <c r="F61" s="14">
        <v>86.111589999999993</v>
      </c>
    </row>
    <row r="62" spans="1:6" x14ac:dyDescent="0.2">
      <c r="A62" s="27"/>
      <c r="B62" s="29" t="s">
        <v>291</v>
      </c>
      <c r="C62" s="30"/>
      <c r="D62" s="11"/>
      <c r="E62" s="11"/>
      <c r="F62" s="10">
        <v>99.074529999999996</v>
      </c>
    </row>
    <row r="63" spans="1:6" x14ac:dyDescent="0.2">
      <c r="A63" s="27"/>
      <c r="B63" s="23" t="s">
        <v>276</v>
      </c>
      <c r="C63" s="9" t="s">
        <v>295</v>
      </c>
      <c r="D63" s="43">
        <v>2</v>
      </c>
      <c r="E63" s="43">
        <v>3.8</v>
      </c>
      <c r="F63" s="14">
        <v>7.8349999999999989E-2</v>
      </c>
    </row>
    <row r="64" spans="1:6" x14ac:dyDescent="0.2">
      <c r="A64" s="27"/>
      <c r="B64" s="24"/>
      <c r="C64" s="9" t="s">
        <v>3</v>
      </c>
      <c r="D64" s="43"/>
      <c r="E64" s="43"/>
      <c r="F64" s="14">
        <v>2.0550000000000002E-2</v>
      </c>
    </row>
    <row r="65" spans="1:6" x14ac:dyDescent="0.2">
      <c r="A65" s="27"/>
      <c r="B65" s="25"/>
      <c r="C65" s="9" t="s">
        <v>4</v>
      </c>
      <c r="D65" s="43"/>
      <c r="E65" s="43"/>
      <c r="F65" s="14">
        <v>0.68435999999999997</v>
      </c>
    </row>
    <row r="66" spans="1:6" x14ac:dyDescent="0.2">
      <c r="A66" s="27"/>
      <c r="B66" s="29" t="s">
        <v>291</v>
      </c>
      <c r="C66" s="30"/>
      <c r="D66" s="11"/>
      <c r="E66" s="11"/>
      <c r="F66" s="10">
        <v>0.78325999999999996</v>
      </c>
    </row>
    <row r="67" spans="1:6" x14ac:dyDescent="0.2">
      <c r="A67" s="27"/>
      <c r="B67" s="23" t="s">
        <v>277</v>
      </c>
      <c r="C67" s="9" t="s">
        <v>295</v>
      </c>
      <c r="D67" s="43">
        <v>18</v>
      </c>
      <c r="E67" s="43">
        <v>358.86</v>
      </c>
      <c r="F67" s="14">
        <v>7.4052799999999994</v>
      </c>
    </row>
    <row r="68" spans="1:6" x14ac:dyDescent="0.2">
      <c r="A68" s="27"/>
      <c r="B68" s="24"/>
      <c r="C68" s="9" t="s">
        <v>3</v>
      </c>
      <c r="D68" s="43"/>
      <c r="E68" s="43"/>
      <c r="F68" s="14">
        <v>1.9985200000000001</v>
      </c>
    </row>
    <row r="69" spans="1:6" x14ac:dyDescent="0.2">
      <c r="A69" s="27"/>
      <c r="B69" s="25"/>
      <c r="C69" s="9" t="s">
        <v>4</v>
      </c>
      <c r="D69" s="43"/>
      <c r="E69" s="43"/>
      <c r="F69" s="14">
        <v>63.735230000000001</v>
      </c>
    </row>
    <row r="70" spans="1:6" x14ac:dyDescent="0.2">
      <c r="A70" s="27"/>
      <c r="B70" s="29" t="s">
        <v>291</v>
      </c>
      <c r="C70" s="30"/>
      <c r="D70" s="11"/>
      <c r="E70" s="11"/>
      <c r="F70" s="10">
        <v>73.139030000000005</v>
      </c>
    </row>
    <row r="71" spans="1:6" x14ac:dyDescent="0.2">
      <c r="A71" s="27"/>
      <c r="B71" s="29" t="s">
        <v>289</v>
      </c>
      <c r="C71" s="30"/>
      <c r="D71" s="11">
        <f>SUM(D15:D69)</f>
        <v>197</v>
      </c>
      <c r="E71" s="11">
        <f>SUM(E15:E69)</f>
        <v>3229.7600000000007</v>
      </c>
      <c r="F71" s="10">
        <v>650.82150000000024</v>
      </c>
    </row>
    <row r="72" spans="1:6" x14ac:dyDescent="0.2">
      <c r="A72" s="45" t="s">
        <v>290</v>
      </c>
      <c r="B72" s="45"/>
      <c r="C72" s="46"/>
      <c r="D72" s="12">
        <f>D71</f>
        <v>197</v>
      </c>
      <c r="E72" s="12">
        <f>E71</f>
        <v>3229.7600000000007</v>
      </c>
      <c r="F72" s="13">
        <v>650.82150000000024</v>
      </c>
    </row>
    <row r="75" spans="1:6" x14ac:dyDescent="0.2">
      <c r="A75" s="20" t="s">
        <v>293</v>
      </c>
    </row>
    <row r="76" spans="1:6" x14ac:dyDescent="0.2">
      <c r="A76" s="21"/>
    </row>
    <row r="77" spans="1:6" x14ac:dyDescent="0.2">
      <c r="A77" s="22" t="s">
        <v>294</v>
      </c>
    </row>
  </sheetData>
  <mergeCells count="67">
    <mergeCell ref="D51:D53"/>
    <mergeCell ref="D55:D57"/>
    <mergeCell ref="D59:D61"/>
    <mergeCell ref="D15:D17"/>
    <mergeCell ref="D19:D21"/>
    <mergeCell ref="D23:D25"/>
    <mergeCell ref="D27:D29"/>
    <mergeCell ref="D31:D33"/>
    <mergeCell ref="D35:D37"/>
    <mergeCell ref="E55:E57"/>
    <mergeCell ref="E59:E61"/>
    <mergeCell ref="E63:E65"/>
    <mergeCell ref="E67:E69"/>
    <mergeCell ref="D63:D65"/>
    <mergeCell ref="D67:D69"/>
    <mergeCell ref="A7:D7"/>
    <mergeCell ref="B9:D9"/>
    <mergeCell ref="B10:D10"/>
    <mergeCell ref="E47:E49"/>
    <mergeCell ref="E51:E53"/>
    <mergeCell ref="E15:E17"/>
    <mergeCell ref="E19:E21"/>
    <mergeCell ref="E23:E25"/>
    <mergeCell ref="E27:E29"/>
    <mergeCell ref="E31:E33"/>
    <mergeCell ref="E35:E37"/>
    <mergeCell ref="E39:E41"/>
    <mergeCell ref="E43:E45"/>
    <mergeCell ref="D39:D41"/>
    <mergeCell ref="D43:D45"/>
    <mergeCell ref="D47:D49"/>
    <mergeCell ref="F12:F14"/>
    <mergeCell ref="A12:A14"/>
    <mergeCell ref="B12:C14"/>
    <mergeCell ref="D12:D14"/>
    <mergeCell ref="E12:E14"/>
    <mergeCell ref="B71:C71"/>
    <mergeCell ref="B15:B17"/>
    <mergeCell ref="B19:B21"/>
    <mergeCell ref="B23:B25"/>
    <mergeCell ref="B27:B29"/>
    <mergeCell ref="B31:B33"/>
    <mergeCell ref="B35:B37"/>
    <mergeCell ref="B39:B41"/>
    <mergeCell ref="B43:B45"/>
    <mergeCell ref="B47:B49"/>
    <mergeCell ref="B51:B53"/>
    <mergeCell ref="B55:B57"/>
    <mergeCell ref="B59:B61"/>
    <mergeCell ref="B63:B65"/>
    <mergeCell ref="B70:C70"/>
    <mergeCell ref="A15:A71"/>
    <mergeCell ref="A72:C72"/>
    <mergeCell ref="B67:B69"/>
    <mergeCell ref="B18:C18"/>
    <mergeCell ref="B22:C22"/>
    <mergeCell ref="B26:C26"/>
    <mergeCell ref="B30:C30"/>
    <mergeCell ref="B34:C34"/>
    <mergeCell ref="B38:C38"/>
    <mergeCell ref="B42:C42"/>
    <mergeCell ref="B46:C46"/>
    <mergeCell ref="B50:C50"/>
    <mergeCell ref="B54:C54"/>
    <mergeCell ref="B58:C58"/>
    <mergeCell ref="B62:C62"/>
    <mergeCell ref="B66:C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NUT II - NORTE</vt:lpstr>
      <vt:lpstr>NUT II - CENTRO</vt:lpstr>
      <vt:lpstr>NUT II - LISBOA</vt:lpstr>
      <vt:lpstr>NUT II - ALENTEJO</vt:lpstr>
      <vt:lpstr>NUT II - ALGARVE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dcterms:created xsi:type="dcterms:W3CDTF">2015-02-19T16:31:10Z</dcterms:created>
  <dcterms:modified xsi:type="dcterms:W3CDTF">2015-05-15T17:50:53Z</dcterms:modified>
</cp:coreProperties>
</file>