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3585" windowWidth="18825" windowHeight="3600"/>
  </bookViews>
  <sheets>
    <sheet name="MZD 2015" sheetId="2" r:id="rId1"/>
  </sheets>
  <definedNames>
    <definedName name="_xlnm.Print_Area" localSheetId="0">'MZD 2015'!$B$1:$N$25</definedName>
  </definedNames>
  <calcPr calcId="145621"/>
</workbook>
</file>

<file path=xl/calcChain.xml><?xml version="1.0" encoding="utf-8"?>
<calcChain xmlns="http://schemas.openxmlformats.org/spreadsheetml/2006/main">
  <c r="L19" i="2" l="1"/>
  <c r="C19" i="2"/>
  <c r="M23" i="2" l="1"/>
  <c r="N23" i="2"/>
  <c r="M14" i="2" l="1"/>
  <c r="N14" i="2"/>
  <c r="M15" i="2"/>
  <c r="N15" i="2"/>
  <c r="M16" i="2"/>
  <c r="N16" i="2"/>
  <c r="M17" i="2"/>
  <c r="N17" i="2"/>
  <c r="M18" i="2"/>
  <c r="N18" i="2"/>
  <c r="M19" i="2" l="1"/>
  <c r="I25" i="2"/>
  <c r="F19" i="2"/>
  <c r="F25" i="2" s="1"/>
  <c r="C25" i="2"/>
  <c r="K19" i="2"/>
  <c r="K25" i="2" s="1"/>
  <c r="J19" i="2"/>
  <c r="J25" i="2" s="1"/>
  <c r="H19" i="2"/>
  <c r="H25" i="2" s="1"/>
  <c r="G19" i="2"/>
  <c r="G25" i="2" s="1"/>
  <c r="E19" i="2"/>
  <c r="E25" i="2" s="1"/>
  <c r="D19" i="2"/>
  <c r="D25" i="2" s="1"/>
  <c r="L23" i="2"/>
  <c r="M25" i="2" l="1"/>
  <c r="L25" i="2"/>
  <c r="N19" i="2"/>
  <c r="N25" i="2" s="1"/>
</calcChain>
</file>

<file path=xl/sharedStrings.xml><?xml version="1.0" encoding="utf-8"?>
<sst xmlns="http://schemas.openxmlformats.org/spreadsheetml/2006/main" count="37" uniqueCount="24">
  <si>
    <t>TOTAL</t>
  </si>
  <si>
    <t>Alentejo</t>
  </si>
  <si>
    <t>Algarve</t>
  </si>
  <si>
    <t>Zonas de Montanha</t>
  </si>
  <si>
    <t>Restantes Zonas</t>
  </si>
  <si>
    <t>Norte</t>
  </si>
  <si>
    <t>Centro</t>
  </si>
  <si>
    <t>Lisboa e Vale do Tejo</t>
  </si>
  <si>
    <t>Área: hectares</t>
  </si>
  <si>
    <t>Região Agrária</t>
  </si>
  <si>
    <t>Açores</t>
  </si>
  <si>
    <t>Madeira</t>
  </si>
  <si>
    <t>Total Ilhas</t>
  </si>
  <si>
    <t>Total</t>
  </si>
  <si>
    <t>Nº Beneficiários Pagos</t>
  </si>
  <si>
    <t>Área Paga</t>
  </si>
  <si>
    <t>Montante Pago</t>
  </si>
  <si>
    <t>CAMPANHA 2015</t>
  </si>
  <si>
    <t>Zonas sujeitas a condicionantes naturais significativas</t>
  </si>
  <si>
    <t>Zonas afetadas por condicionantes específicas</t>
  </si>
  <si>
    <t>MANUTENÇÃO DA ATIVIDADE AGRÍCOLA EM ZONAS DESFAVORECIDAS</t>
  </si>
  <si>
    <t>Total Continente</t>
  </si>
  <si>
    <t>Montante: mil euros</t>
  </si>
  <si>
    <t>Pagamentos efetuados até 31 de julho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</si>
</sst>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__;"/>
    <numFmt numFmtId="165" formatCode="#,##0.0__;"/>
    <numFmt numFmtId="166" formatCode="#,##0.0_;"/>
    <numFmt numFmtId="167" formatCode="#,##0__"/>
    <numFmt numFmtId="168" formatCode="#,##0.0__"/>
    <numFmt numFmtId="169" formatCode="#,##0.00000"/>
  </numFmts>
  <fonts count="25" x14ac:knownFonts="1"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62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hair">
        <color theme="6" tint="-0.499984740745262"/>
      </left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/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/>
      <diagonal/>
    </border>
    <border>
      <left/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 applyFill="1" applyAlignment="1">
      <alignment horizontal="centerContinuous"/>
    </xf>
    <xf numFmtId="0" fontId="12" fillId="0" borderId="0" xfId="0" applyFont="1" applyFill="1"/>
    <xf numFmtId="14" fontId="11" fillId="0" borderId="0" xfId="0" applyNumberFormat="1" applyFont="1" applyFill="1" applyAlignment="1">
      <alignment horizontal="centerContinuous"/>
    </xf>
    <xf numFmtId="0" fontId="9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164" fontId="3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167" fontId="0" fillId="0" borderId="0" xfId="0" applyNumberFormat="1"/>
    <xf numFmtId="0" fontId="3" fillId="0" borderId="0" xfId="0" applyFont="1" applyBorder="1"/>
    <xf numFmtId="0" fontId="12" fillId="0" borderId="0" xfId="0" applyFont="1" applyFill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 applyFill="1" applyBorder="1"/>
    <xf numFmtId="3" fontId="17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165" fontId="0" fillId="0" borderId="0" xfId="0" applyNumberFormat="1" applyBorder="1"/>
    <xf numFmtId="165" fontId="0" fillId="0" borderId="0" xfId="0" applyNumberFormat="1" applyFill="1" applyBorder="1"/>
    <xf numFmtId="0" fontId="18" fillId="0" borderId="0" xfId="0" applyFont="1" applyFill="1" applyBorder="1" applyAlignment="1" applyProtection="1">
      <alignment horizontal="right" vertical="center" wrapText="1"/>
    </xf>
    <xf numFmtId="4" fontId="0" fillId="0" borderId="0" xfId="0" applyNumberFormat="1" applyBorder="1"/>
    <xf numFmtId="0" fontId="14" fillId="0" borderId="0" xfId="0" applyFont="1" applyBorder="1" applyAlignment="1">
      <alignment vertical="center"/>
    </xf>
    <xf numFmtId="169" fontId="2" fillId="0" borderId="0" xfId="0" applyNumberFormat="1" applyFont="1" applyBorder="1" applyAlignment="1">
      <alignment vertical="center"/>
    </xf>
    <xf numFmtId="169" fontId="0" fillId="0" borderId="0" xfId="0" applyNumberFormat="1"/>
    <xf numFmtId="0" fontId="19" fillId="0" borderId="0" xfId="0" applyFont="1" applyFill="1" applyAlignment="1">
      <alignment horizontal="centerContinuous"/>
    </xf>
    <xf numFmtId="0" fontId="20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Continuous"/>
    </xf>
    <xf numFmtId="0" fontId="21" fillId="0" borderId="0" xfId="0" applyFont="1" applyFill="1" applyBorder="1"/>
    <xf numFmtId="0" fontId="22" fillId="0" borderId="0" xfId="0" applyFont="1" applyFill="1" applyAlignment="1">
      <alignment horizontal="centerContinuous" vertical="center"/>
    </xf>
    <xf numFmtId="0" fontId="21" fillId="0" borderId="0" xfId="0" applyFont="1" applyFill="1" applyAlignment="1">
      <alignment horizontal="centerContinuous" vertical="center"/>
    </xf>
    <xf numFmtId="0" fontId="22" fillId="0" borderId="0" xfId="0" applyFont="1" applyFill="1" applyAlignment="1">
      <alignment horizontal="centerContinuous"/>
    </xf>
    <xf numFmtId="0" fontId="20" fillId="0" borderId="0" xfId="0" applyFont="1" applyAlignment="1">
      <alignment horizontal="centerContinuous" vertical="center"/>
    </xf>
    <xf numFmtId="0" fontId="23" fillId="0" borderId="0" xfId="0" quotePrefix="1" applyFont="1" applyAlignment="1">
      <alignment horizontal="right"/>
    </xf>
    <xf numFmtId="0" fontId="24" fillId="0" borderId="0" xfId="0" applyFont="1" applyFill="1" applyAlignment="1">
      <alignment horizontal="right"/>
    </xf>
    <xf numFmtId="0" fontId="20" fillId="0" borderId="0" xfId="0" applyFont="1" applyBorder="1" applyAlignment="1">
      <alignment vertical="center"/>
    </xf>
    <xf numFmtId="166" fontId="13" fillId="3" borderId="6" xfId="0" applyNumberFormat="1" applyFont="1" applyFill="1" applyBorder="1" applyAlignment="1">
      <alignment vertical="center"/>
    </xf>
    <xf numFmtId="166" fontId="13" fillId="3" borderId="7" xfId="0" applyNumberFormat="1" applyFont="1" applyFill="1" applyBorder="1" applyAlignment="1">
      <alignment vertical="center"/>
    </xf>
    <xf numFmtId="166" fontId="13" fillId="3" borderId="8" xfId="0" applyNumberFormat="1" applyFont="1" applyFill="1" applyBorder="1" applyAlignment="1">
      <alignment vertical="center"/>
    </xf>
    <xf numFmtId="0" fontId="6" fillId="0" borderId="21" xfId="0" quotePrefix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quotePrefix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16" fillId="0" borderId="24" xfId="0" applyFont="1" applyBorder="1" applyAlignment="1">
      <alignment vertical="center"/>
    </xf>
    <xf numFmtId="164" fontId="3" fillId="2" borderId="26" xfId="0" applyNumberFormat="1" applyFont="1" applyFill="1" applyBorder="1" applyAlignment="1">
      <alignment vertical="center"/>
    </xf>
    <xf numFmtId="164" fontId="3" fillId="2" borderId="27" xfId="0" applyNumberFormat="1" applyFont="1" applyFill="1" applyBorder="1" applyAlignment="1">
      <alignment vertical="center"/>
    </xf>
    <xf numFmtId="165" fontId="3" fillId="2" borderId="27" xfId="0" applyNumberFormat="1" applyFont="1" applyFill="1" applyBorder="1" applyAlignment="1">
      <alignment vertical="center"/>
    </xf>
    <xf numFmtId="165" fontId="3" fillId="2" borderId="28" xfId="0" applyNumberFormat="1" applyFont="1" applyFill="1" applyBorder="1" applyAlignment="1">
      <alignment vertical="center"/>
    </xf>
    <xf numFmtId="0" fontId="0" fillId="0" borderId="30" xfId="0" applyBorder="1" applyAlignment="1">
      <alignment horizontal="left" vertical="center" indent="1"/>
    </xf>
    <xf numFmtId="0" fontId="14" fillId="0" borderId="9" xfId="0" applyFont="1" applyBorder="1" applyAlignment="1">
      <alignment horizontal="left" vertical="center" indent="1"/>
    </xf>
    <xf numFmtId="0" fontId="15" fillId="0" borderId="9" xfId="0" applyFont="1" applyBorder="1" applyAlignment="1">
      <alignment vertical="center"/>
    </xf>
    <xf numFmtId="166" fontId="13" fillId="3" borderId="17" xfId="0" applyNumberFormat="1" applyFont="1" applyFill="1" applyBorder="1" applyAlignment="1">
      <alignment vertical="center"/>
    </xf>
    <xf numFmtId="166" fontId="13" fillId="3" borderId="18" xfId="0" applyNumberFormat="1" applyFont="1" applyFill="1" applyBorder="1" applyAlignment="1">
      <alignment vertical="center"/>
    </xf>
    <xf numFmtId="166" fontId="13" fillId="3" borderId="19" xfId="0" applyNumberFormat="1" applyFont="1" applyFill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6" fontId="3" fillId="0" borderId="31" xfId="0" applyNumberFormat="1" applyFont="1" applyBorder="1" applyAlignment="1">
      <alignment vertical="center"/>
    </xf>
    <xf numFmtId="0" fontId="14" fillId="0" borderId="30" xfId="0" applyFont="1" applyBorder="1" applyAlignment="1">
      <alignment horizontal="left" vertical="center" indent="1"/>
    </xf>
    <xf numFmtId="167" fontId="3" fillId="0" borderId="35" xfId="0" applyNumberFormat="1" applyFont="1" applyBorder="1" applyAlignment="1">
      <alignment vertical="center"/>
    </xf>
    <xf numFmtId="167" fontId="3" fillId="0" borderId="36" xfId="0" applyNumberFormat="1" applyFont="1" applyBorder="1" applyAlignment="1">
      <alignment vertical="center"/>
    </xf>
    <xf numFmtId="166" fontId="3" fillId="2" borderId="46" xfId="0" applyNumberFormat="1" applyFont="1" applyFill="1" applyBorder="1" applyAlignment="1">
      <alignment vertical="center"/>
    </xf>
    <xf numFmtId="167" fontId="0" fillId="0" borderId="25" xfId="0" applyNumberFormat="1" applyFill="1" applyBorder="1" applyAlignment="1">
      <alignment vertical="center"/>
    </xf>
    <xf numFmtId="167" fontId="4" fillId="0" borderId="25" xfId="0" applyNumberFormat="1" applyFont="1" applyFill="1" applyBorder="1" applyAlignment="1">
      <alignment vertical="center"/>
    </xf>
    <xf numFmtId="166" fontId="13" fillId="3" borderId="45" xfId="0" applyNumberFormat="1" applyFont="1" applyFill="1" applyBorder="1" applyAlignment="1">
      <alignment vertical="center"/>
    </xf>
    <xf numFmtId="166" fontId="13" fillId="3" borderId="47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164" fontId="3" fillId="2" borderId="50" xfId="0" applyNumberFormat="1" applyFont="1" applyFill="1" applyBorder="1" applyAlignment="1">
      <alignment vertical="center"/>
    </xf>
    <xf numFmtId="0" fontId="6" fillId="0" borderId="53" xfId="0" applyFont="1" applyFill="1" applyBorder="1" applyAlignment="1">
      <alignment horizontal="center" vertical="center" wrapText="1"/>
    </xf>
    <xf numFmtId="165" fontId="4" fillId="2" borderId="52" xfId="0" applyNumberFormat="1" applyFont="1" applyFill="1" applyBorder="1" applyAlignment="1">
      <alignment vertical="center"/>
    </xf>
    <xf numFmtId="165" fontId="4" fillId="2" borderId="45" xfId="0" applyNumberFormat="1" applyFont="1" applyFill="1" applyBorder="1" applyAlignment="1">
      <alignment vertical="center"/>
    </xf>
    <xf numFmtId="165" fontId="3" fillId="2" borderId="46" xfId="0" applyNumberFormat="1" applyFont="1" applyFill="1" applyBorder="1" applyAlignment="1">
      <alignment vertical="center"/>
    </xf>
    <xf numFmtId="0" fontId="1" fillId="0" borderId="25" xfId="0" applyFont="1" applyBorder="1" applyAlignment="1">
      <alignment vertical="center"/>
    </xf>
    <xf numFmtId="164" fontId="3" fillId="0" borderId="25" xfId="0" applyNumberFormat="1" applyFont="1" applyBorder="1" applyAlignment="1">
      <alignment vertical="center"/>
    </xf>
    <xf numFmtId="165" fontId="3" fillId="0" borderId="25" xfId="0" applyNumberFormat="1" applyFont="1" applyBorder="1" applyAlignment="1">
      <alignment vertical="center"/>
    </xf>
    <xf numFmtId="166" fontId="3" fillId="0" borderId="25" xfId="0" applyNumberFormat="1" applyFont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166" fontId="4" fillId="0" borderId="45" xfId="0" applyNumberFormat="1" applyFont="1" applyFill="1" applyBorder="1" applyAlignment="1">
      <alignment vertical="center"/>
    </xf>
    <xf numFmtId="168" fontId="3" fillId="0" borderId="54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0" fontId="16" fillId="0" borderId="29" xfId="0" applyFont="1" applyBorder="1" applyAlignment="1">
      <alignment vertical="center" wrapText="1"/>
    </xf>
    <xf numFmtId="0" fontId="0" fillId="0" borderId="56" xfId="0" applyBorder="1" applyAlignment="1">
      <alignment vertical="center"/>
    </xf>
    <xf numFmtId="0" fontId="16" fillId="0" borderId="56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166" fontId="13" fillId="3" borderId="35" xfId="0" applyNumberFormat="1" applyFont="1" applyFill="1" applyBorder="1" applyAlignment="1">
      <alignment vertical="center"/>
    </xf>
    <xf numFmtId="166" fontId="13" fillId="3" borderId="36" xfId="0" applyNumberFormat="1" applyFont="1" applyFill="1" applyBorder="1" applyAlignment="1">
      <alignment vertical="center"/>
    </xf>
    <xf numFmtId="166" fontId="13" fillId="3" borderId="54" xfId="0" applyNumberFormat="1" applyFont="1" applyFill="1" applyBorder="1" applyAlignment="1">
      <alignment vertical="center"/>
    </xf>
    <xf numFmtId="166" fontId="13" fillId="3" borderId="37" xfId="0" applyNumberFormat="1" applyFont="1" applyFill="1" applyBorder="1" applyAlignment="1">
      <alignment vertical="center"/>
    </xf>
    <xf numFmtId="0" fontId="5" fillId="0" borderId="32" xfId="0" applyFont="1" applyFill="1" applyBorder="1" applyAlignment="1">
      <alignment horizontal="centerContinuous" vertical="center"/>
    </xf>
    <xf numFmtId="0" fontId="5" fillId="0" borderId="33" xfId="0" applyFont="1" applyFill="1" applyBorder="1" applyAlignment="1">
      <alignment horizontal="centerContinuous" vertical="center"/>
    </xf>
    <xf numFmtId="0" fontId="8" fillId="0" borderId="33" xfId="0" quotePrefix="1" applyFont="1" applyFill="1" applyBorder="1" applyAlignment="1">
      <alignment horizontal="centerContinuous"/>
    </xf>
    <xf numFmtId="0" fontId="8" fillId="0" borderId="34" xfId="0" quotePrefix="1" applyFont="1" applyFill="1" applyBorder="1" applyAlignment="1">
      <alignment horizontal="centerContinuous"/>
    </xf>
    <xf numFmtId="164" fontId="4" fillId="2" borderId="60" xfId="0" applyNumberFormat="1" applyFont="1" applyFill="1" applyBorder="1" applyAlignment="1">
      <alignment vertical="center"/>
    </xf>
    <xf numFmtId="165" fontId="4" fillId="2" borderId="61" xfId="0" applyNumberFormat="1" applyFont="1" applyFill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0" fillId="0" borderId="0" xfId="0" applyNumberFormat="1"/>
    <xf numFmtId="168" fontId="3" fillId="0" borderId="37" xfId="0" applyNumberFormat="1" applyFont="1" applyBorder="1" applyAlignment="1">
      <alignment vertical="center"/>
    </xf>
    <xf numFmtId="168" fontId="3" fillId="0" borderId="36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164" fontId="4" fillId="0" borderId="32" xfId="0" applyNumberFormat="1" applyFont="1" applyFill="1" applyBorder="1" applyAlignment="1">
      <alignment vertical="center"/>
    </xf>
    <xf numFmtId="164" fontId="4" fillId="0" borderId="33" xfId="0" applyNumberFormat="1" applyFont="1" applyFill="1" applyBorder="1" applyAlignment="1">
      <alignment vertical="center"/>
    </xf>
    <xf numFmtId="165" fontId="4" fillId="0" borderId="55" xfId="0" applyNumberFormat="1" applyFont="1" applyFill="1" applyBorder="1" applyAlignment="1">
      <alignment vertical="center"/>
    </xf>
    <xf numFmtId="165" fontId="4" fillId="0" borderId="33" xfId="0" applyNumberFormat="1" applyFont="1" applyFill="1" applyBorder="1" applyAlignment="1">
      <alignment vertical="center"/>
    </xf>
    <xf numFmtId="164" fontId="4" fillId="0" borderId="33" xfId="0" applyNumberFormat="1" applyFont="1" applyFill="1" applyBorder="1" applyAlignment="1">
      <alignment horizontal="right" vertical="center"/>
    </xf>
    <xf numFmtId="165" fontId="4" fillId="0" borderId="34" xfId="0" applyNumberFormat="1" applyFont="1" applyFill="1" applyBorder="1" applyAlignment="1">
      <alignment vertical="center"/>
    </xf>
    <xf numFmtId="164" fontId="4" fillId="0" borderId="59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5" fontId="4" fillId="0" borderId="52" xfId="0" applyNumberFormat="1" applyFont="1" applyFill="1" applyBorder="1" applyAlignment="1">
      <alignment vertical="center"/>
    </xf>
    <xf numFmtId="165" fontId="4" fillId="0" borderId="4" xfId="0" applyNumberFormat="1" applyFont="1" applyFill="1" applyBorder="1" applyAlignment="1">
      <alignment vertical="center"/>
    </xf>
    <xf numFmtId="165" fontId="4" fillId="0" borderId="5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vertical="center"/>
    </xf>
    <xf numFmtId="165" fontId="4" fillId="0" borderId="51" xfId="0" applyNumberFormat="1" applyFont="1" applyFill="1" applyBorder="1" applyAlignment="1">
      <alignment vertical="center"/>
    </xf>
    <xf numFmtId="165" fontId="4" fillId="0" borderId="15" xfId="0" applyNumberFormat="1" applyFont="1" applyFill="1" applyBorder="1" applyAlignment="1">
      <alignment vertical="center"/>
    </xf>
    <xf numFmtId="165" fontId="4" fillId="0" borderId="16" xfId="0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165" fontId="4" fillId="0" borderId="45" xfId="0" applyNumberFormat="1" applyFont="1" applyFill="1" applyBorder="1" applyAlignment="1">
      <alignment vertical="center"/>
    </xf>
    <xf numFmtId="165" fontId="4" fillId="0" borderId="7" xfId="0" applyNumberFormat="1" applyFont="1" applyFill="1" applyBorder="1" applyAlignment="1">
      <alignment vertical="center"/>
    </xf>
    <xf numFmtId="165" fontId="4" fillId="0" borderId="8" xfId="0" applyNumberFormat="1" applyFont="1" applyFill="1" applyBorder="1" applyAlignment="1">
      <alignment vertical="center"/>
    </xf>
    <xf numFmtId="164" fontId="4" fillId="0" borderId="35" xfId="0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6" fontId="4" fillId="0" borderId="54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117725</xdr:colOff>
      <xdr:row>0</xdr:row>
      <xdr:rowOff>117724</xdr:rowOff>
    </xdr:from>
    <xdr:to>
      <xdr:col>2</xdr:col>
      <xdr:colOff>652838</xdr:colOff>
      <xdr:row>2</xdr:row>
      <xdr:rowOff>60917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36" y="117724"/>
          <a:ext cx="1958512" cy="61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K28"/>
  <sheetViews>
    <sheetView showGridLines="0" tabSelected="1" zoomScale="89" zoomScaleNormal="89" workbookViewId="0">
      <selection activeCell="H7" sqref="H7"/>
    </sheetView>
  </sheetViews>
  <sheetFormatPr defaultRowHeight="11.25" x14ac:dyDescent="0.2"/>
  <cols>
    <col min="1" max="1" width="1" customWidth="1"/>
    <col min="2" max="2" width="24.83203125" customWidth="1"/>
    <col min="3" max="11" width="19.33203125" customWidth="1"/>
    <col min="12" max="12" width="14.1640625" bestFit="1" customWidth="1"/>
    <col min="13" max="13" width="14.33203125" bestFit="1" customWidth="1"/>
    <col min="14" max="14" width="15.33203125" customWidth="1"/>
    <col min="15" max="15" width="14" customWidth="1"/>
    <col min="16" max="16" width="14.83203125" customWidth="1"/>
  </cols>
  <sheetData>
    <row r="1" spans="1:245" s="23" customFormat="1" ht="15" x14ac:dyDescent="0.25">
      <c r="A1" s="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5" s="19" customFormat="1" ht="38.2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245" s="19" customFormat="1" ht="38.2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245" s="40" customFormat="1" ht="20.25" customHeight="1" x14ac:dyDescent="0.25">
      <c r="A4" s="37" t="s">
        <v>20</v>
      </c>
      <c r="B4" s="38"/>
      <c r="C4" s="38"/>
      <c r="D4" s="38"/>
      <c r="E4" s="38"/>
      <c r="F4" s="39"/>
      <c r="G4" s="39"/>
      <c r="H4" s="39"/>
      <c r="I4" s="39"/>
      <c r="J4" s="39"/>
      <c r="K4" s="39"/>
      <c r="L4" s="39"/>
      <c r="M4" s="39"/>
      <c r="N4" s="39"/>
    </row>
    <row r="5" spans="1:245" s="40" customFormat="1" ht="32.25" customHeight="1" x14ac:dyDescent="0.2">
      <c r="A5" s="41" t="s">
        <v>17</v>
      </c>
      <c r="B5" s="42"/>
      <c r="C5" s="42"/>
      <c r="D5" s="42"/>
      <c r="E5" s="42"/>
      <c r="F5" s="39"/>
      <c r="G5" s="39"/>
      <c r="H5" s="39"/>
      <c r="I5" s="39"/>
      <c r="J5" s="39"/>
      <c r="K5" s="39"/>
      <c r="L5" s="39"/>
      <c r="M5" s="39"/>
      <c r="N5" s="39"/>
    </row>
    <row r="6" spans="1:245" s="40" customFormat="1" ht="20.25" customHeight="1" x14ac:dyDescent="0.2">
      <c r="A6" s="43" t="s">
        <v>23</v>
      </c>
      <c r="B6" s="38"/>
      <c r="C6" s="38"/>
      <c r="D6" s="38"/>
      <c r="E6" s="38"/>
      <c r="F6" s="39"/>
      <c r="G6" s="39"/>
      <c r="H6" s="39"/>
      <c r="I6" s="39"/>
      <c r="J6" s="39"/>
      <c r="K6" s="39"/>
      <c r="L6" s="39"/>
      <c r="M6" s="39"/>
      <c r="N6" s="39"/>
    </row>
    <row r="7" spans="1:245" s="24" customFormat="1" ht="27" customHeight="1" x14ac:dyDescent="0.2">
      <c r="A7" s="8"/>
      <c r="B7" s="6"/>
      <c r="C7" s="6"/>
      <c r="D7" s="6"/>
      <c r="E7" s="6"/>
      <c r="F7" s="7"/>
      <c r="G7" s="7"/>
      <c r="H7" s="7"/>
      <c r="I7" s="7"/>
      <c r="J7" s="7"/>
      <c r="K7" s="7"/>
      <c r="L7" s="7"/>
      <c r="M7" s="7"/>
      <c r="N7" s="7"/>
    </row>
    <row r="8" spans="1:245" s="19" customFormat="1" ht="10.5" customHeight="1" x14ac:dyDescent="0.2">
      <c r="A8" s="2"/>
      <c r="B8" s="2"/>
      <c r="C8" s="2"/>
      <c r="D8" s="2"/>
      <c r="E8" s="4"/>
      <c r="F8" s="44"/>
      <c r="G8" s="44"/>
      <c r="H8" s="45"/>
      <c r="I8" s="44"/>
      <c r="J8" s="44"/>
      <c r="K8" s="45"/>
      <c r="L8" s="44"/>
      <c r="M8" s="44"/>
      <c r="N8" s="46" t="s">
        <v>8</v>
      </c>
    </row>
    <row r="9" spans="1:245" s="19" customFormat="1" ht="10.5" customHeight="1" x14ac:dyDescent="0.2">
      <c r="A9" s="2"/>
      <c r="B9" s="2"/>
      <c r="C9" s="136"/>
      <c r="D9" s="136"/>
      <c r="E9" s="136"/>
      <c r="F9" s="137"/>
      <c r="G9" s="137"/>
      <c r="H9" s="137"/>
      <c r="I9" s="137"/>
      <c r="J9" s="137"/>
      <c r="K9" s="137"/>
      <c r="L9" s="47"/>
      <c r="M9" s="47"/>
      <c r="N9" s="46" t="s">
        <v>22</v>
      </c>
    </row>
    <row r="10" spans="1:245" s="25" customFormat="1" ht="20.100000000000001" customHeight="1" x14ac:dyDescent="0.2">
      <c r="A10" s="9"/>
      <c r="B10" s="9"/>
      <c r="C10" s="140"/>
      <c r="D10" s="140"/>
      <c r="E10" s="140"/>
      <c r="F10" s="140"/>
      <c r="G10" s="140"/>
      <c r="H10" s="140"/>
      <c r="I10" s="140"/>
      <c r="J10" s="140"/>
      <c r="K10" s="140"/>
      <c r="L10" s="141" t="s">
        <v>0</v>
      </c>
      <c r="M10" s="142"/>
      <c r="N10" s="143"/>
    </row>
    <row r="11" spans="1:245" s="25" customFormat="1" ht="30.75" customHeight="1" x14ac:dyDescent="0.2">
      <c r="A11" s="9"/>
      <c r="B11" s="138" t="s">
        <v>9</v>
      </c>
      <c r="C11" s="150" t="s">
        <v>3</v>
      </c>
      <c r="D11" s="151"/>
      <c r="E11" s="152"/>
      <c r="F11" s="101" t="s">
        <v>4</v>
      </c>
      <c r="G11" s="102"/>
      <c r="H11" s="103"/>
      <c r="I11" s="102"/>
      <c r="J11" s="102"/>
      <c r="K11" s="104"/>
      <c r="L11" s="144"/>
      <c r="M11" s="145"/>
      <c r="N11" s="146"/>
    </row>
    <row r="12" spans="1:245" s="25" customFormat="1" ht="40.5" customHeight="1" x14ac:dyDescent="0.2">
      <c r="A12" s="9"/>
      <c r="B12" s="138"/>
      <c r="C12" s="153"/>
      <c r="D12" s="154"/>
      <c r="E12" s="155"/>
      <c r="F12" s="156" t="s">
        <v>18</v>
      </c>
      <c r="G12" s="157"/>
      <c r="H12" s="158"/>
      <c r="I12" s="159" t="s">
        <v>19</v>
      </c>
      <c r="J12" s="157"/>
      <c r="K12" s="160"/>
      <c r="L12" s="147"/>
      <c r="M12" s="148"/>
      <c r="N12" s="149"/>
    </row>
    <row r="13" spans="1:245" s="26" customFormat="1" ht="37.5" customHeight="1" thickBot="1" x14ac:dyDescent="0.2">
      <c r="A13" s="10"/>
      <c r="B13" s="139"/>
      <c r="C13" s="51" t="s">
        <v>14</v>
      </c>
      <c r="D13" s="52" t="s">
        <v>15</v>
      </c>
      <c r="E13" s="80" t="s">
        <v>16</v>
      </c>
      <c r="F13" s="51" t="s">
        <v>14</v>
      </c>
      <c r="G13" s="52" t="s">
        <v>15</v>
      </c>
      <c r="H13" s="52" t="s">
        <v>16</v>
      </c>
      <c r="I13" s="53" t="s">
        <v>14</v>
      </c>
      <c r="J13" s="52" t="s">
        <v>15</v>
      </c>
      <c r="K13" s="54" t="s">
        <v>16</v>
      </c>
      <c r="L13" s="51" t="s">
        <v>14</v>
      </c>
      <c r="M13" s="52" t="s">
        <v>15</v>
      </c>
      <c r="N13" s="80" t="s">
        <v>16</v>
      </c>
      <c r="P13" s="27"/>
    </row>
    <row r="14" spans="1:245" s="13" customFormat="1" ht="40.5" customHeight="1" thickTop="1" x14ac:dyDescent="0.2">
      <c r="A14" s="12"/>
      <c r="B14" s="91" t="s">
        <v>5</v>
      </c>
      <c r="C14" s="112">
        <v>67256</v>
      </c>
      <c r="D14" s="113">
        <v>390596.27</v>
      </c>
      <c r="E14" s="114">
        <v>62036.323380000002</v>
      </c>
      <c r="F14" s="112">
        <v>25</v>
      </c>
      <c r="G14" s="113">
        <v>471.23</v>
      </c>
      <c r="H14" s="115">
        <v>20.167909999999999</v>
      </c>
      <c r="I14" s="116">
        <v>2</v>
      </c>
      <c r="J14" s="113">
        <v>15.52</v>
      </c>
      <c r="K14" s="117">
        <v>1.6844000000000001</v>
      </c>
      <c r="L14" s="118">
        <v>67260</v>
      </c>
      <c r="M14" s="105">
        <f t="shared" ref="M14:N18" si="0">+J14+G14+D14</f>
        <v>391083.02</v>
      </c>
      <c r="N14" s="106">
        <f t="shared" si="0"/>
        <v>62058.175690000004</v>
      </c>
      <c r="O14" s="28"/>
      <c r="P14" s="30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</row>
    <row r="15" spans="1:245" ht="40.5" customHeight="1" x14ac:dyDescent="0.2">
      <c r="A15" s="94"/>
      <c r="B15" s="95" t="s">
        <v>6</v>
      </c>
      <c r="C15" s="119">
        <v>20638</v>
      </c>
      <c r="D15" s="120">
        <v>149816.92000000001</v>
      </c>
      <c r="E15" s="121">
        <v>19003.567030000002</v>
      </c>
      <c r="F15" s="119">
        <v>4413</v>
      </c>
      <c r="G15" s="120">
        <v>64430.92</v>
      </c>
      <c r="H15" s="122">
        <v>3125.0804900000003</v>
      </c>
      <c r="I15" s="120">
        <v>1195</v>
      </c>
      <c r="J15" s="120">
        <v>4528.72</v>
      </c>
      <c r="K15" s="123">
        <v>459.84820000000002</v>
      </c>
      <c r="L15" s="119">
        <v>25983</v>
      </c>
      <c r="M15" s="92">
        <f t="shared" si="0"/>
        <v>218776.56</v>
      </c>
      <c r="N15" s="81">
        <f t="shared" si="0"/>
        <v>22588.495720000003</v>
      </c>
      <c r="O15" s="28"/>
      <c r="P15" s="30"/>
      <c r="Q15" s="19"/>
      <c r="R15" s="19"/>
      <c r="S15" s="19"/>
    </row>
    <row r="16" spans="1:245" ht="40.5" customHeight="1" x14ac:dyDescent="0.2">
      <c r="A16" s="11"/>
      <c r="B16" s="93" t="s">
        <v>7</v>
      </c>
      <c r="C16" s="124">
        <v>294</v>
      </c>
      <c r="D16" s="125">
        <v>1133.79</v>
      </c>
      <c r="E16" s="126">
        <v>197.88506000000001</v>
      </c>
      <c r="F16" s="124">
        <v>1257</v>
      </c>
      <c r="G16" s="125">
        <v>32418.02</v>
      </c>
      <c r="H16" s="127">
        <v>1292.61562</v>
      </c>
      <c r="I16" s="125">
        <v>353</v>
      </c>
      <c r="J16" s="125">
        <v>1612.74</v>
      </c>
      <c r="K16" s="128">
        <v>149.595</v>
      </c>
      <c r="L16" s="119">
        <v>1867</v>
      </c>
      <c r="M16" s="92">
        <f t="shared" si="0"/>
        <v>35164.550000000003</v>
      </c>
      <c r="N16" s="81">
        <f t="shared" si="0"/>
        <v>1640.0956800000001</v>
      </c>
      <c r="O16" s="28"/>
      <c r="P16" s="30"/>
      <c r="Q16" s="19"/>
      <c r="R16" s="19"/>
      <c r="S16" s="19"/>
    </row>
    <row r="17" spans="1:19" ht="40.5" customHeight="1" x14ac:dyDescent="0.2">
      <c r="A17" s="11"/>
      <c r="B17" s="91" t="s">
        <v>1</v>
      </c>
      <c r="C17" s="112">
        <v>580</v>
      </c>
      <c r="D17" s="113">
        <v>17112.54</v>
      </c>
      <c r="E17" s="114">
        <v>1243.7300700000001</v>
      </c>
      <c r="F17" s="112">
        <v>17831</v>
      </c>
      <c r="G17" s="113">
        <v>733211.58</v>
      </c>
      <c r="H17" s="115">
        <v>25597.597120000002</v>
      </c>
      <c r="I17" s="116">
        <v>2</v>
      </c>
      <c r="J17" s="113">
        <v>7.79</v>
      </c>
      <c r="K17" s="117">
        <v>0.88670000000000004</v>
      </c>
      <c r="L17" s="119">
        <v>18207</v>
      </c>
      <c r="M17" s="92">
        <f t="shared" si="0"/>
        <v>750331.91</v>
      </c>
      <c r="N17" s="81">
        <f t="shared" si="0"/>
        <v>26842.213890000003</v>
      </c>
      <c r="O17" s="28"/>
      <c r="P17" s="30"/>
      <c r="Q17" s="19"/>
      <c r="R17" s="19"/>
      <c r="S17" s="19"/>
    </row>
    <row r="18" spans="1:19" ht="40.5" customHeight="1" x14ac:dyDescent="0.2">
      <c r="A18" s="55"/>
      <c r="B18" s="56" t="s">
        <v>2</v>
      </c>
      <c r="C18" s="88">
        <v>3094</v>
      </c>
      <c r="D18" s="129">
        <v>28806.67</v>
      </c>
      <c r="E18" s="130">
        <v>3825.5877599999999</v>
      </c>
      <c r="F18" s="88">
        <v>64</v>
      </c>
      <c r="G18" s="129">
        <v>1679.08</v>
      </c>
      <c r="H18" s="131">
        <v>73.519689999999997</v>
      </c>
      <c r="I18" s="129">
        <v>0</v>
      </c>
      <c r="J18" s="129">
        <v>0</v>
      </c>
      <c r="K18" s="132">
        <v>0</v>
      </c>
      <c r="L18" s="88">
        <v>3112</v>
      </c>
      <c r="M18" s="78">
        <f t="shared" si="0"/>
        <v>30485.75</v>
      </c>
      <c r="N18" s="82">
        <f t="shared" si="0"/>
        <v>3899.10745</v>
      </c>
      <c r="O18" s="28"/>
      <c r="P18" s="30"/>
      <c r="Q18" s="19"/>
      <c r="R18" s="19"/>
      <c r="S18" s="19"/>
    </row>
    <row r="19" spans="1:19" ht="40.5" customHeight="1" x14ac:dyDescent="0.2">
      <c r="A19" s="11"/>
      <c r="B19" s="111" t="s">
        <v>21</v>
      </c>
      <c r="C19" s="57">
        <f t="shared" ref="C19:N19" si="1">SUM(C14:C18)</f>
        <v>91862</v>
      </c>
      <c r="D19" s="58">
        <f t="shared" si="1"/>
        <v>587466.19000000018</v>
      </c>
      <c r="E19" s="83">
        <f t="shared" si="1"/>
        <v>86307.093300000008</v>
      </c>
      <c r="F19" s="57">
        <f t="shared" si="1"/>
        <v>23590</v>
      </c>
      <c r="G19" s="58">
        <f t="shared" si="1"/>
        <v>832210.83</v>
      </c>
      <c r="H19" s="59">
        <f t="shared" si="1"/>
        <v>30108.980830000004</v>
      </c>
      <c r="I19" s="57">
        <v>1546</v>
      </c>
      <c r="J19" s="58">
        <f t="shared" si="1"/>
        <v>6164.77</v>
      </c>
      <c r="K19" s="60">
        <f t="shared" si="1"/>
        <v>612.01430000000005</v>
      </c>
      <c r="L19" s="79">
        <f>SUM(L14:L18)</f>
        <v>116429</v>
      </c>
      <c r="M19" s="58">
        <f t="shared" si="1"/>
        <v>1425841.79</v>
      </c>
      <c r="N19" s="73">
        <f t="shared" si="1"/>
        <v>117028.08843</v>
      </c>
      <c r="O19" s="108"/>
      <c r="P19" s="31"/>
      <c r="Q19" s="19"/>
      <c r="R19" s="19"/>
      <c r="S19" s="19"/>
    </row>
    <row r="20" spans="1:19" s="19" customFormat="1" ht="7.5" customHeight="1" x14ac:dyDescent="0.2">
      <c r="A20" s="11"/>
      <c r="B20" s="84"/>
      <c r="C20" s="85"/>
      <c r="D20" s="85"/>
      <c r="E20" s="86"/>
      <c r="F20" s="85"/>
      <c r="G20" s="85"/>
      <c r="H20" s="86"/>
      <c r="I20" s="85"/>
      <c r="J20" s="85"/>
      <c r="K20" s="86"/>
      <c r="L20" s="85"/>
      <c r="M20" s="85"/>
      <c r="N20" s="87"/>
    </row>
    <row r="21" spans="1:19" s="11" customFormat="1" ht="30.75" customHeight="1" x14ac:dyDescent="0.2">
      <c r="A21" s="61" t="s">
        <v>10</v>
      </c>
      <c r="B21" s="96" t="s">
        <v>10</v>
      </c>
      <c r="C21" s="97"/>
      <c r="D21" s="98"/>
      <c r="E21" s="99"/>
      <c r="F21" s="97"/>
      <c r="G21" s="98"/>
      <c r="H21" s="98"/>
      <c r="I21" s="98"/>
      <c r="J21" s="98"/>
      <c r="K21" s="100"/>
      <c r="L21" s="133">
        <v>6417</v>
      </c>
      <c r="M21" s="134">
        <v>104592.18</v>
      </c>
      <c r="N21" s="135">
        <v>15224.6559</v>
      </c>
      <c r="O21" s="29"/>
    </row>
    <row r="22" spans="1:19" s="3" customFormat="1" ht="30.75" customHeight="1" x14ac:dyDescent="0.2">
      <c r="A22" s="20" t="s">
        <v>11</v>
      </c>
      <c r="B22" s="56" t="s">
        <v>11</v>
      </c>
      <c r="C22" s="48"/>
      <c r="D22" s="49"/>
      <c r="E22" s="76"/>
      <c r="F22" s="48"/>
      <c r="G22" s="49"/>
      <c r="H22" s="49"/>
      <c r="I22" s="49"/>
      <c r="J22" s="49"/>
      <c r="K22" s="50"/>
      <c r="L22" s="88">
        <v>9997</v>
      </c>
      <c r="M22" s="107">
        <v>3088.96</v>
      </c>
      <c r="N22" s="89">
        <v>7235.0746200000003</v>
      </c>
      <c r="O22" s="35"/>
      <c r="P22" s="32"/>
      <c r="Q22" s="32"/>
      <c r="R22" s="33"/>
      <c r="S22" s="11"/>
    </row>
    <row r="23" spans="1:19" s="16" customFormat="1" ht="30.75" customHeight="1" x14ac:dyDescent="0.2">
      <c r="A23" s="62" t="s">
        <v>12</v>
      </c>
      <c r="B23" s="63" t="s">
        <v>12</v>
      </c>
      <c r="C23" s="64"/>
      <c r="D23" s="65"/>
      <c r="E23" s="77"/>
      <c r="F23" s="64"/>
      <c r="G23" s="65"/>
      <c r="H23" s="65"/>
      <c r="I23" s="65"/>
      <c r="J23" s="65"/>
      <c r="K23" s="66"/>
      <c r="L23" s="67">
        <f>+L22+L21</f>
        <v>16414</v>
      </c>
      <c r="M23" s="68">
        <f>+M22+M21</f>
        <v>107681.14</v>
      </c>
      <c r="N23" s="69">
        <f>SUM(N21:N22)</f>
        <v>22459.730520000001</v>
      </c>
      <c r="P23" s="34"/>
      <c r="Q23" s="34"/>
      <c r="R23" s="34"/>
      <c r="S23" s="34"/>
    </row>
    <row r="24" spans="1:19" s="18" customFormat="1" ht="6.75" customHeight="1" x14ac:dyDescent="0.2">
      <c r="A24" s="17"/>
      <c r="B24" s="74"/>
      <c r="C24" s="74"/>
      <c r="D24" s="74"/>
      <c r="E24" s="75"/>
      <c r="L24" s="14"/>
      <c r="M24" s="14"/>
      <c r="N24" s="15"/>
    </row>
    <row r="25" spans="1:19" s="3" customFormat="1" ht="30.75" customHeight="1" x14ac:dyDescent="0.2">
      <c r="A25" s="21" t="s">
        <v>0</v>
      </c>
      <c r="B25" s="70" t="s">
        <v>13</v>
      </c>
      <c r="C25" s="71">
        <f t="shared" ref="C25:K25" si="2">+C19</f>
        <v>91862</v>
      </c>
      <c r="D25" s="72">
        <f t="shared" si="2"/>
        <v>587466.19000000018</v>
      </c>
      <c r="E25" s="109">
        <f t="shared" si="2"/>
        <v>86307.093300000008</v>
      </c>
      <c r="F25" s="71">
        <f t="shared" si="2"/>
        <v>23590</v>
      </c>
      <c r="G25" s="72">
        <f t="shared" si="2"/>
        <v>832210.83</v>
      </c>
      <c r="H25" s="110">
        <f t="shared" si="2"/>
        <v>30108.980830000004</v>
      </c>
      <c r="I25" s="72">
        <f t="shared" si="2"/>
        <v>1546</v>
      </c>
      <c r="J25" s="72">
        <f t="shared" si="2"/>
        <v>6164.77</v>
      </c>
      <c r="K25" s="109">
        <f t="shared" si="2"/>
        <v>612.01430000000005</v>
      </c>
      <c r="L25" s="71">
        <f>+L23+L19</f>
        <v>132843</v>
      </c>
      <c r="M25" s="72">
        <f>+M23+M19</f>
        <v>1533522.93</v>
      </c>
      <c r="N25" s="90">
        <f>+N23+N19</f>
        <v>139487.81895000002</v>
      </c>
    </row>
    <row r="26" spans="1:19" x14ac:dyDescent="0.2">
      <c r="L26" s="22"/>
      <c r="N26" s="36"/>
    </row>
    <row r="28" spans="1:19" x14ac:dyDescent="0.2">
      <c r="N28" s="36"/>
    </row>
  </sheetData>
  <sheetProtection password="8859" sheet="1" objects="1" scenarios="1"/>
  <mergeCells count="10">
    <mergeCell ref="L10:N12"/>
    <mergeCell ref="C11:E12"/>
    <mergeCell ref="C10:E10"/>
    <mergeCell ref="F12:H12"/>
    <mergeCell ref="I12:K12"/>
    <mergeCell ref="C9:E9"/>
    <mergeCell ref="I9:K9"/>
    <mergeCell ref="F9:H9"/>
    <mergeCell ref="B11:B13"/>
    <mergeCell ref="F10:K10"/>
  </mergeCells>
  <phoneticPr fontId="0" type="noConversion"/>
  <printOptions horizontalCentered="1"/>
  <pageMargins left="0.19685039370078741" right="0.15748031496062992" top="0.27559055118110237" bottom="0.39370078740157483" header="0" footer="0.23622047244094491"/>
  <pageSetup paperSize="9" scale="75" orientation="landscape" horizontalDpi="4294967293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MZD 2015</vt:lpstr>
      <vt:lpstr>'MZD 2015'!Área_de_Impressão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2016-08-01T16:18:23Z</dcterms:modified>
</cp:coreProperties>
</file>