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285" windowWidth="9885" windowHeight="10815"/>
  </bookViews>
  <sheets>
    <sheet name="Acores" sheetId="30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0">Acores!$A$1:$D$121</definedName>
    <definedName name="_xlnm.Print_Area" localSheetId="1">'Calend Mad'!$A$1:$E$33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 localSheetId="0">#REF!</definedName>
    <definedName name="sdfagraegegae">#REF!</definedName>
    <definedName name="sdfasdaertqer" localSheetId="0">#REF!</definedName>
    <definedName name="sdfasdaertqer">#REF!</definedName>
    <definedName name="_xlnm.Print_Titles" localSheetId="0">Acores!$1:$5</definedName>
    <definedName name="_xlnm.Print_Titles" localSheetId="1">'Calend Mad'!$1:$6</definedName>
    <definedName name="Z_0DE85C18_E6C5_444B_90F5_59F42A23D1D1_.wvu.Cols" localSheetId="0" hidden="1">Acores!#REF!,Acores!#REF!,Acores!#REF!</definedName>
    <definedName name="Z_0DE85C18_E6C5_444B_90F5_59F42A23D1D1_.wvu.Cols" localSheetId="1" hidden="1">'Calend Mad'!$A:$A,'Calend Mad'!#REF!,'Calend Mad'!#REF!,'Calend Mad'!#REF!</definedName>
    <definedName name="Z_0DE85C18_E6C5_444B_90F5_59F42A23D1D1_.wvu.PrintArea" localSheetId="0" hidden="1">Acores!$A$1:$A$122</definedName>
    <definedName name="Z_0DE85C18_E6C5_444B_90F5_59F42A23D1D1_.wvu.PrintArea" localSheetId="1" hidden="1">'Calend Mad'!$B$1:$C$14</definedName>
    <definedName name="Z_0DE85C18_E6C5_444B_90F5_59F42A23D1D1_.wvu.PrintTitles" localSheetId="0" hidden="1">Acores!$1:$5</definedName>
    <definedName name="Z_0DE85C18_E6C5_444B_90F5_59F42A23D1D1_.wvu.PrintTitles" localSheetId="1" hidden="1">'Calend Mad'!$1:$6</definedName>
    <definedName name="Z_0DE85C18_E6C5_444B_90F5_59F42A23D1D1_.wvu.Rows" localSheetId="0" hidden="1">Acores!#REF!,Acores!#REF!,Acores!#REF!,Acores!#REF!,Acores!#REF!,Acores!#REF!,Acores!#REF!,Acores!#REF!,Acores!#REF!,Acores!#REF!,Acores!#REF!</definedName>
    <definedName name="Z_0DE85C18_E6C5_444B_90F5_59F42A23D1D1_.wvu.Rows" localSheetId="1" hidden="1">'Calend Mad'!#REF!,'Calend Mad'!#REF!,'Calend Mad'!#REF!,'Calend Mad'!#REF!</definedName>
    <definedName name="Z_6B271180_D300_4D1D_BC87_BDD88D2EC590_.wvu.Cols" localSheetId="0" hidden="1">Acores!#REF!,Acores!#REF!,Acores!#REF!</definedName>
    <definedName name="Z_6B271180_D300_4D1D_BC87_BDD88D2EC590_.wvu.Cols" localSheetId="1" hidden="1">'Calend Mad'!$A:$A,'Calend Mad'!#REF!,'Calend Mad'!#REF!,'Calend Mad'!#REF!</definedName>
    <definedName name="Z_6B271180_D300_4D1D_BC87_BDD88D2EC590_.wvu.PrintArea" localSheetId="0" hidden="1">Acores!$A$1:$A$122</definedName>
    <definedName name="Z_6B271180_D300_4D1D_BC87_BDD88D2EC590_.wvu.PrintArea" localSheetId="1" hidden="1">'Calend Mad'!$B$1:$C$14</definedName>
    <definedName name="Z_6B271180_D300_4D1D_BC87_BDD88D2EC590_.wvu.PrintTitles" localSheetId="0" hidden="1">Acores!$1:$5</definedName>
    <definedName name="Z_6B271180_D300_4D1D_BC87_BDD88D2EC590_.wvu.PrintTitles" localSheetId="1" hidden="1">'Calend Mad'!$1:$6</definedName>
    <definedName name="Z_6B271180_D300_4D1D_BC87_BDD88D2EC590_.wvu.Rows" localSheetId="0" hidden="1">Acores!#REF!,Acores!#REF!,Acores!#REF!,Acores!#REF!,Acores!#REF!,Acores!#REF!,Acores!#REF!,Acores!#REF!,Acores!#REF!,Acores!#REF!,Acores!#REF!</definedName>
    <definedName name="Z_6B271180_D300_4D1D_BC87_BDD88D2EC590_.wvu.Rows" localSheetId="1" hidden="1">'Calend Mad'!#REF!,'Calend Mad'!#REF!,'Calend Mad'!#REF!,'Calend Mad'!#REF!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C115" i="30" l="1"/>
  <c r="C114" i="30"/>
  <c r="C111" i="30"/>
  <c r="C110" i="30"/>
  <c r="C109" i="30"/>
  <c r="C106" i="30" l="1"/>
  <c r="C105" i="30"/>
  <c r="C104" i="30"/>
  <c r="C103" i="30"/>
  <c r="C102" i="30"/>
  <c r="C101" i="30" l="1"/>
  <c r="C100" i="30"/>
  <c r="C99" i="30"/>
  <c r="C98" i="30"/>
  <c r="C97" i="30"/>
  <c r="C96" i="30"/>
  <c r="C95" i="30"/>
  <c r="C94" i="30"/>
  <c r="C93" i="30"/>
  <c r="C75" i="30" l="1"/>
  <c r="C74" i="30"/>
  <c r="C88" i="30" l="1"/>
  <c r="C87" i="30"/>
  <c r="C85" i="30"/>
  <c r="C77" i="30"/>
  <c r="C86" i="30"/>
  <c r="C90" i="30"/>
  <c r="C89" i="30"/>
  <c r="C84" i="30"/>
  <c r="C83" i="30"/>
  <c r="C82" i="30"/>
  <c r="C81" i="30"/>
  <c r="C80" i="30"/>
  <c r="C79" i="30"/>
  <c r="C78" i="30"/>
  <c r="C76" i="30"/>
  <c r="C71" i="30"/>
  <c r="C70" i="30" l="1"/>
  <c r="C69" i="30"/>
  <c r="C68" i="30"/>
  <c r="C65" i="30" l="1"/>
  <c r="C64" i="30"/>
  <c r="C63" i="30"/>
  <c r="C62" i="30"/>
  <c r="C61" i="30"/>
  <c r="C60" i="30"/>
  <c r="C59" i="30"/>
  <c r="C58" i="30"/>
  <c r="C57" i="30"/>
  <c r="C54" i="30" l="1"/>
  <c r="C53" i="30"/>
  <c r="C52" i="30"/>
  <c r="C51" i="30"/>
  <c r="C50" i="30"/>
  <c r="C46" i="30" l="1"/>
  <c r="C45" i="30"/>
  <c r="C44" i="30"/>
  <c r="C43" i="30"/>
  <c r="C40" i="30" l="1"/>
  <c r="C39" i="30"/>
  <c r="C38" i="30"/>
  <c r="C37" i="30"/>
  <c r="C36" i="30"/>
  <c r="C35" i="30"/>
  <c r="C117" i="30" l="1"/>
  <c r="C26" i="30" l="1"/>
  <c r="C25" i="30"/>
  <c r="C24" i="30"/>
  <c r="C23" i="30"/>
  <c r="C22" i="30"/>
  <c r="C29" i="30"/>
  <c r="C28" i="30"/>
  <c r="C27" i="30"/>
  <c r="C19" i="30" l="1"/>
  <c r="C13" i="30" l="1"/>
  <c r="C16" i="30" l="1"/>
  <c r="C15" i="30"/>
  <c r="C14" i="30"/>
  <c r="C12" i="30"/>
  <c r="C9" i="30" l="1"/>
  <c r="C31" i="30" l="1"/>
  <c r="C119" i="30" s="1"/>
</calcChain>
</file>

<file path=xl/sharedStrings.xml><?xml version="1.0" encoding="utf-8"?>
<sst xmlns="http://schemas.openxmlformats.org/spreadsheetml/2006/main" count="157" uniqueCount="88">
  <si>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</si>
  <si>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</si>
  <si>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</si>
  <si>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</si>
  <si>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</si>
  <si>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</si>
  <si>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</si>
  <si>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</si>
  <si>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</si>
  <si>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</si>
  <si>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</si>
  <si>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</si>
  <si>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</si>
  <si>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</si>
  <si>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</si>
  <si>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</si>
  <si>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</si>
  <si>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</si>
  <si>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</si>
  <si>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</si>
  <si>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</si>
  <si>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</si>
  <si>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</si>
  <si>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</si>
  <si>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</si>
  <si>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</si>
  <si>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</si>
  <si>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</si>
  <si>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</si>
  <si>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</si>
  <si>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</si>
  <si>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</si>
  <si>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</si>
  <si>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</si>
  <si>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</si>
  <si>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</si>
  <si>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</si>
  <si>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</si>
  <si>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</si>
  <si>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</si>
  <si>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</si>
  <si>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</si>
  <si>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</si>
  <si>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</si>
  <si>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</si>
  <si>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</si>
  <si>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</si>
  <si>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</si>
  <si>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JULHO</t>
  </si>
  <si>
    <t xml:space="preserve">  ANO 2014</t>
  </si>
  <si>
    <t>TOTAL ANO 2014</t>
  </si>
  <si>
    <t xml:space="preserve">  ANO 2015</t>
  </si>
  <si>
    <t>TOTAL ANO 2015</t>
  </si>
  <si>
    <t>PRORURAL - MANUTENÇÃO ACT. AGR. ZONAS DESFAVOR. - Adiant. 75%</t>
  </si>
  <si>
    <t>POSEI - PRÉMIO À VACA ALEITANTE - Adiant. 50%</t>
  </si>
  <si>
    <t>POSEI - PRÉMIO AOS PRODUTORES DE LEITE - Adiant. 50%</t>
  </si>
  <si>
    <t>PRORURAL - PAG. AGRO-AMBIENTAIS E NATURA 2000 - Adiant. 75%</t>
  </si>
  <si>
    <t xml:space="preserve">POSEI - PRÉMIO À VACA LEITEIRA - Adiant. 50% </t>
  </si>
  <si>
    <t>POSEI - PRÉMIO AOS PRODUTORES DE OVINOS E CAPRINOS</t>
  </si>
  <si>
    <t>POSEI - PRÉMIO À VACA ALEITANTE</t>
  </si>
  <si>
    <t>POSEI - PRÉMIO AOS PRODUTORES DE LEITE</t>
  </si>
  <si>
    <t>POSEI - PRÉMIO À VACA LEITEIRA</t>
  </si>
  <si>
    <t xml:space="preserve">POSEI - AJUDA AOS PRODUTORES CULTURAS ARVENSES </t>
  </si>
  <si>
    <t xml:space="preserve">POSEI - AJUDA À TRANSFORMAÇÃO DE BETERRABA EM AÇÚCAR </t>
  </si>
  <si>
    <t>POSEI - AJUDA AOS PRODUTORES ANANÁS</t>
  </si>
  <si>
    <t>POSEI - MAJORAÇÃO AO PRÉMIO À VACA LEITEIRA</t>
  </si>
  <si>
    <t>POSEI - AJUDA AOS PRODUT. CULTURAS TRADICIONAIS</t>
  </si>
  <si>
    <t>POSEI - PRÉMIO AO ABATE DE OVINOS E CAPRINOS</t>
  </si>
  <si>
    <t>POSEI - AJUDA AO ESCOAMENTO JOVENS BOVINOS</t>
  </si>
  <si>
    <t xml:space="preserve">POSEI - AJUDA AO ENVELHECIMENTO DE VINHOS LICOROSOS </t>
  </si>
  <si>
    <t>POSEI - AJUDA À PRODUÇÃO HORTO-FRUTÍCOLAS E FLORES</t>
  </si>
  <si>
    <t>POSEI - ARMAZENAGEM PRIVADA DE QUEIJO</t>
  </si>
  <si>
    <t>POSEI - PRÉMIO AOS BOVINOS MACHOS</t>
  </si>
  <si>
    <t>POSEI - AJUDA AOS PRODUTORES DE TABACO</t>
  </si>
  <si>
    <t>POSEI - PRÉMIO AO ABATE DE BOVINOS</t>
  </si>
  <si>
    <t xml:space="preserve">POSEI - AJUDA À MANUTENÇÃO DA VINHA </t>
  </si>
  <si>
    <t>POSEI - SUPLEMENTO DE EXTENSIFICAÇÃO BOVINOS E VACAS</t>
  </si>
  <si>
    <t>POSEI -  MELHORIA CAPAC. ACESSO MERCADOS</t>
  </si>
  <si>
    <t>POSEI - AJUDA À INOVAÇÃO E QUALIDADE PROD. PECÚARIAS</t>
  </si>
  <si>
    <t>POSEI - AJUDA À IMPORTAÇÃO ANIMAIS REPRODUTORES</t>
  </si>
  <si>
    <t>POSEI - AJUDA À BANANA</t>
  </si>
  <si>
    <t>PRORURAL - MANUTENÇÃO ACT. AGR. ZONAS DESFAVOR. - Saldo</t>
  </si>
  <si>
    <t>PRORURAL - PAG. AGRO-AMBIENTAIS E NATURA 2000 - Saldo</t>
  </si>
  <si>
    <t>POSEI - AJUDA A O ESCOAMENTO DE JOVENS BOVINOS</t>
  </si>
  <si>
    <t>POSEI -  AJUDA À COMERCIALIZAÇÃO EXTERNA</t>
  </si>
  <si>
    <t>PDRu - MEDIDAS AGRO-AMBIENTAIS</t>
  </si>
  <si>
    <t>AGOSTO</t>
  </si>
  <si>
    <t>CALENDÁRIO DE PAGAMENTOS 
CAMPANHA 2014 - AÇORES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</si>
</sst>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  <numFmt numFmtId="171" formatCode="#,##0.0__"/>
  </numFmts>
  <fonts count="2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sz val="14"/>
      <name val="Arial"/>
      <family val="2"/>
    </font>
    <font>
      <b/>
      <sz val="16"/>
      <color indexed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8" tint="0.59999389629810485"/>
        <bgColor indexed="60"/>
      </patternFill>
    </fill>
    <fill>
      <patternFill patternType="solid">
        <fgColor theme="2" tint="-0.249977111117893"/>
        <bgColor indexed="60"/>
      </patternFill>
    </fill>
    <fill>
      <patternFill patternType="solid">
        <fgColor theme="2" tint="-0.499984740745262"/>
        <bgColor indexed="45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thin">
        <color indexed="5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6" fontId="22" fillId="9" borderId="18" xfId="0" applyNumberFormat="1" applyFont="1" applyFill="1" applyBorder="1" applyAlignment="1">
      <alignment horizontal="center" vertical="center"/>
    </xf>
    <xf numFmtId="168" fontId="22" fillId="9" borderId="18" xfId="0" applyNumberFormat="1" applyFont="1" applyFill="1" applyBorder="1" applyAlignment="1">
      <alignment horizontal="right" vertical="center"/>
    </xf>
    <xf numFmtId="166" fontId="22" fillId="10" borderId="18" xfId="0" applyNumberFormat="1" applyFont="1" applyFill="1" applyBorder="1" applyAlignment="1">
      <alignment horizontal="center" vertical="center"/>
    </xf>
    <xf numFmtId="165" fontId="24" fillId="11" borderId="17" xfId="0" applyNumberFormat="1" applyFont="1" applyFill="1" applyBorder="1" applyAlignment="1">
      <alignment vertical="center" wrapText="1"/>
    </xf>
    <xf numFmtId="165" fontId="17" fillId="11" borderId="3" xfId="0" applyNumberFormat="1" applyFont="1" applyFill="1" applyBorder="1" applyAlignment="1">
      <alignment vertical="center" wrapText="1"/>
    </xf>
    <xf numFmtId="168" fontId="22" fillId="10" borderId="18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7" fontId="16" fillId="0" borderId="29" xfId="0" applyNumberFormat="1" applyFont="1" applyFill="1" applyBorder="1" applyAlignment="1">
      <alignment vertical="center"/>
    </xf>
    <xf numFmtId="167" fontId="16" fillId="0" borderId="21" xfId="0" applyNumberFormat="1" applyFont="1" applyFill="1" applyBorder="1" applyAlignment="1">
      <alignment vertical="center"/>
    </xf>
    <xf numFmtId="171" fontId="22" fillId="10" borderId="18" xfId="0" applyNumberFormat="1" applyFont="1" applyFill="1" applyBorder="1" applyAlignment="1">
      <alignment horizontal="right" vertical="center"/>
    </xf>
    <xf numFmtId="0" fontId="23" fillId="0" borderId="0" xfId="0" applyFont="1" applyAlignment="1"/>
    <xf numFmtId="165" fontId="10" fillId="4" borderId="24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6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876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00gclsl/AppData/Local/Microsoft/Windows/Temporary%20Internet%20Files/Content.Outlook/AYQKA3UZ/04_Calend&#225;rio%20pagamentos%20A&#231;or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ni"/>
      <sheetName val="Prod Veg"/>
      <sheetName val="Inov e Qual"/>
      <sheetName val="MZD"/>
      <sheetName val="Pag AA Nat"/>
      <sheetName val="MAA Antigas"/>
      <sheetName val="Comerc."/>
      <sheetName val="Transf"/>
    </sheetNames>
    <sheetDataSet>
      <sheetData sheetId="0">
        <row r="7">
          <cell r="G7">
            <v>9266460.1099999994</v>
          </cell>
        </row>
        <row r="8">
          <cell r="G8">
            <v>3594265.15</v>
          </cell>
        </row>
        <row r="9">
          <cell r="G9">
            <v>2832204.25</v>
          </cell>
        </row>
        <row r="10">
          <cell r="G10">
            <v>52838.9</v>
          </cell>
        </row>
        <row r="11">
          <cell r="G11">
            <v>10399969.85</v>
          </cell>
        </row>
        <row r="12">
          <cell r="G12">
            <v>4109031.1999999997</v>
          </cell>
        </row>
        <row r="13">
          <cell r="G13">
            <v>3261063.9</v>
          </cell>
        </row>
        <row r="14">
          <cell r="G14">
            <v>1217.51</v>
          </cell>
        </row>
        <row r="15">
          <cell r="G15">
            <v>241653.91</v>
          </cell>
        </row>
        <row r="16">
          <cell r="G16">
            <v>91267.32</v>
          </cell>
        </row>
        <row r="17">
          <cell r="G17">
            <v>22318.41</v>
          </cell>
        </row>
        <row r="18">
          <cell r="G18">
            <v>3202302.4299999997</v>
          </cell>
        </row>
        <row r="19">
          <cell r="G19">
            <v>48104.42</v>
          </cell>
        </row>
        <row r="20">
          <cell r="G20">
            <v>18693.34</v>
          </cell>
        </row>
        <row r="21">
          <cell r="G21">
            <v>28468.45</v>
          </cell>
        </row>
        <row r="22">
          <cell r="G22">
            <v>149026.63</v>
          </cell>
        </row>
        <row r="23">
          <cell r="G23">
            <v>7507574.9000000004</v>
          </cell>
        </row>
        <row r="24">
          <cell r="G24">
            <v>203180</v>
          </cell>
        </row>
        <row r="25">
          <cell r="G25">
            <v>6287178.5199999996</v>
          </cell>
        </row>
        <row r="26">
          <cell r="G26">
            <v>1079.26</v>
          </cell>
        </row>
        <row r="27">
          <cell r="G27">
            <v>6219.14</v>
          </cell>
        </row>
        <row r="28">
          <cell r="G28">
            <v>2839456.4299999997</v>
          </cell>
        </row>
        <row r="29">
          <cell r="G29">
            <v>2785.6699999999996</v>
          </cell>
        </row>
        <row r="30">
          <cell r="G30">
            <v>331631.59999999998</v>
          </cell>
        </row>
        <row r="31">
          <cell r="G31">
            <v>3310.18</v>
          </cell>
        </row>
        <row r="32">
          <cell r="G32">
            <v>33474.939999999995</v>
          </cell>
        </row>
        <row r="33">
          <cell r="G33">
            <v>220</v>
          </cell>
        </row>
        <row r="34">
          <cell r="G34">
            <v>108160.60999999999</v>
          </cell>
        </row>
        <row r="35">
          <cell r="G35">
            <v>470</v>
          </cell>
        </row>
        <row r="36">
          <cell r="G36">
            <v>33094.67</v>
          </cell>
        </row>
        <row r="37">
          <cell r="G37">
            <v>643588.21</v>
          </cell>
        </row>
        <row r="38">
          <cell r="G38">
            <v>27572.010000000002</v>
          </cell>
        </row>
        <row r="39">
          <cell r="G39">
            <v>205392.1</v>
          </cell>
        </row>
        <row r="40">
          <cell r="G40">
            <v>2949.26</v>
          </cell>
        </row>
        <row r="41">
          <cell r="G41">
            <v>4735.1499999999996</v>
          </cell>
        </row>
        <row r="42">
          <cell r="G42">
            <v>7408.2300000000005</v>
          </cell>
        </row>
        <row r="43">
          <cell r="G43">
            <v>3084.9500000000003</v>
          </cell>
        </row>
        <row r="44">
          <cell r="G44">
            <v>42670.8</v>
          </cell>
        </row>
        <row r="45">
          <cell r="G45">
            <v>4582.54</v>
          </cell>
        </row>
        <row r="46">
          <cell r="G46">
            <v>3146.29</v>
          </cell>
        </row>
        <row r="47">
          <cell r="G47">
            <v>23421.379999999997</v>
          </cell>
        </row>
        <row r="48">
          <cell r="G48">
            <v>19631.060000000001</v>
          </cell>
        </row>
        <row r="49">
          <cell r="G49">
            <v>99.14</v>
          </cell>
        </row>
      </sheetData>
      <sheetData sheetId="1">
        <row r="7">
          <cell r="G7">
            <v>3750514.54</v>
          </cell>
        </row>
        <row r="8">
          <cell r="G8">
            <v>3397351.9</v>
          </cell>
        </row>
        <row r="9">
          <cell r="G9">
            <v>35128.369999999995</v>
          </cell>
        </row>
        <row r="10">
          <cell r="G10">
            <v>532318.85000000009</v>
          </cell>
        </row>
        <row r="11">
          <cell r="G11">
            <v>436177.7</v>
          </cell>
        </row>
        <row r="12">
          <cell r="G12">
            <v>992441</v>
          </cell>
        </row>
        <row r="13">
          <cell r="G13">
            <v>1890</v>
          </cell>
        </row>
        <row r="14">
          <cell r="G14">
            <v>289636.74</v>
          </cell>
        </row>
        <row r="15">
          <cell r="G15">
            <v>194797.56</v>
          </cell>
        </row>
        <row r="16">
          <cell r="G16">
            <v>9503.9</v>
          </cell>
        </row>
        <row r="18">
          <cell r="G18">
            <v>516353.97000000003</v>
          </cell>
        </row>
        <row r="19">
          <cell r="G19">
            <v>342062.11</v>
          </cell>
        </row>
        <row r="20">
          <cell r="G20">
            <v>206417</v>
          </cell>
        </row>
        <row r="21">
          <cell r="G21">
            <v>33502.76</v>
          </cell>
        </row>
        <row r="22">
          <cell r="G22">
            <v>5672.67</v>
          </cell>
        </row>
        <row r="23">
          <cell r="G23">
            <v>10874.400000000001</v>
          </cell>
        </row>
        <row r="24">
          <cell r="G24">
            <v>142090.36000000002</v>
          </cell>
        </row>
        <row r="25">
          <cell r="G25">
            <v>434.74</v>
          </cell>
        </row>
        <row r="26">
          <cell r="G26">
            <v>236.67</v>
          </cell>
        </row>
      </sheetData>
      <sheetData sheetId="2">
        <row r="8">
          <cell r="G8">
            <v>532355.21</v>
          </cell>
        </row>
      </sheetData>
      <sheetData sheetId="3">
        <row r="7">
          <cell r="E7">
            <v>7557724.5500000007</v>
          </cell>
        </row>
        <row r="8">
          <cell r="E8">
            <v>15663.94</v>
          </cell>
        </row>
        <row r="9">
          <cell r="E9">
            <v>13146.789999999999</v>
          </cell>
        </row>
        <row r="10">
          <cell r="E10">
            <v>2250286</v>
          </cell>
        </row>
        <row r="11">
          <cell r="E11">
            <v>174001.26</v>
          </cell>
        </row>
        <row r="12">
          <cell r="E12">
            <v>128068.55</v>
          </cell>
        </row>
      </sheetData>
      <sheetData sheetId="4">
        <row r="7">
          <cell r="E7">
            <v>6210449.4299999997</v>
          </cell>
        </row>
        <row r="8">
          <cell r="E8">
            <v>162083.44</v>
          </cell>
        </row>
        <row r="10">
          <cell r="E10">
            <v>2034339.21</v>
          </cell>
        </row>
        <row r="11">
          <cell r="E11">
            <v>56918.25</v>
          </cell>
        </row>
      </sheetData>
      <sheetData sheetId="5">
        <row r="7">
          <cell r="E7">
            <v>11724.24</v>
          </cell>
        </row>
      </sheetData>
      <sheetData sheetId="6">
        <row r="7">
          <cell r="E7">
            <v>195398.43</v>
          </cell>
        </row>
        <row r="11">
          <cell r="E11">
            <v>613742.71</v>
          </cell>
        </row>
        <row r="12">
          <cell r="E12">
            <v>117512.18</v>
          </cell>
        </row>
      </sheetData>
      <sheetData sheetId="7">
        <row r="7">
          <cell r="E7">
            <v>413969.64</v>
          </cell>
        </row>
        <row r="9">
          <cell r="E9">
            <v>762478.35</v>
          </cell>
        </row>
        <row r="11">
          <cell r="E11">
            <v>2467.4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 fitToPage="1"/>
  </sheetPr>
  <dimension ref="A1:R725"/>
  <sheetViews>
    <sheetView showGridLines="0" tabSelected="1" topLeftCell="A40" zoomScale="59" zoomScaleNormal="59" zoomScaleSheetLayoutView="50" workbookViewId="0">
      <selection activeCell="A128" sqref="A128:XFD167"/>
    </sheetView>
  </sheetViews>
  <sheetFormatPr defaultColWidth="11.5703125" defaultRowHeight="15" x14ac:dyDescent="0.2"/>
  <cols>
    <col min="1" max="1" width="111.7109375" style="3" customWidth="1"/>
    <col min="2" max="2" width="19.42578125" style="93" customWidth="1"/>
    <col min="3" max="4" width="19.28515625" style="93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07" t="s">
        <v>87</v>
      </c>
      <c r="B1" s="108"/>
      <c r="C1" s="108"/>
      <c r="D1" s="108"/>
      <c r="E1" s="18"/>
    </row>
    <row r="2" spans="1:15" s="2" customFormat="1" ht="6" customHeight="1" x14ac:dyDescent="0.2">
      <c r="A2" s="4"/>
      <c r="B2" s="96"/>
      <c r="C2" s="96"/>
      <c r="D2" s="96"/>
      <c r="E2" s="13"/>
    </row>
    <row r="3" spans="1:15" s="2" customFormat="1" ht="33.75" customHeight="1" thickBot="1" x14ac:dyDescent="0.25">
      <c r="A3" s="118" t="s">
        <v>18</v>
      </c>
      <c r="B3" s="120" t="s">
        <v>15</v>
      </c>
      <c r="C3" s="121"/>
      <c r="D3" s="121"/>
    </row>
    <row r="4" spans="1:15" s="2" customFormat="1" ht="49.5" customHeight="1" thickTop="1" x14ac:dyDescent="0.2">
      <c r="A4" s="119"/>
      <c r="B4" s="110" t="s">
        <v>47</v>
      </c>
      <c r="C4" s="68" t="s">
        <v>16</v>
      </c>
      <c r="D4" s="110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2"/>
      <c r="B5" s="98"/>
      <c r="C5" s="56"/>
      <c r="D5" s="56"/>
    </row>
    <row r="6" spans="1:15" s="27" customFormat="1" ht="34.5" customHeight="1" thickBot="1" x14ac:dyDescent="0.25">
      <c r="A6" s="45" t="s">
        <v>49</v>
      </c>
      <c r="B6" s="45"/>
      <c r="C6" s="45"/>
      <c r="D6" s="45"/>
      <c r="E6" s="49"/>
    </row>
    <row r="7" spans="1:15" s="58" customFormat="1" ht="3.75" customHeight="1" thickTop="1" thickBot="1" x14ac:dyDescent="0.25">
      <c r="A7" s="102"/>
      <c r="B7" s="98"/>
      <c r="C7" s="56"/>
      <c r="D7" s="56"/>
    </row>
    <row r="8" spans="1:15" customFormat="1" ht="39" customHeight="1" thickTop="1" thickBot="1" x14ac:dyDescent="0.25">
      <c r="A8" s="100" t="s">
        <v>19</v>
      </c>
      <c r="B8" s="51"/>
      <c r="C8" s="51"/>
      <c r="D8" s="51"/>
    </row>
    <row r="9" spans="1:15" s="2" customFormat="1" ht="46.5" customHeight="1" thickTop="1" x14ac:dyDescent="0.2">
      <c r="A9" s="101" t="s">
        <v>53</v>
      </c>
      <c r="B9" s="106">
        <v>41912</v>
      </c>
      <c r="C9" s="109">
        <f>+[1]MZD!$E$7/1000</f>
        <v>7557.7245500000008</v>
      </c>
      <c r="D9" s="109">
        <v>4006</v>
      </c>
      <c r="E9" s="13"/>
    </row>
    <row r="10" spans="1:15" s="58" customFormat="1" ht="6" customHeight="1" thickBot="1" x14ac:dyDescent="0.25">
      <c r="A10" s="102"/>
      <c r="B10" s="98"/>
      <c r="C10" s="56"/>
      <c r="D10" s="56"/>
    </row>
    <row r="11" spans="1:15" customFormat="1" ht="37.5" customHeight="1" thickTop="1" thickBot="1" x14ac:dyDescent="0.25">
      <c r="A11" s="100" t="s">
        <v>32</v>
      </c>
      <c r="B11" s="51"/>
      <c r="C11" s="51"/>
      <c r="D11" s="51"/>
    </row>
    <row r="12" spans="1:15" s="2" customFormat="1" ht="46.5" customHeight="1" thickTop="1" thickBot="1" x14ac:dyDescent="0.25">
      <c r="A12" s="101" t="s">
        <v>56</v>
      </c>
      <c r="B12" s="106">
        <v>41943</v>
      </c>
      <c r="C12" s="109">
        <f>+'[1]Pag AA Nat'!$E$7/1000</f>
        <v>6210.4494299999997</v>
      </c>
      <c r="D12" s="109">
        <v>1910</v>
      </c>
      <c r="E12" s="13"/>
    </row>
    <row r="13" spans="1:15" s="2" customFormat="1" ht="46.5" customHeight="1" thickTop="1" thickBot="1" x14ac:dyDescent="0.25">
      <c r="A13" s="101" t="s">
        <v>85</v>
      </c>
      <c r="B13" s="106">
        <v>41943</v>
      </c>
      <c r="C13" s="109">
        <f>+'[1]MAA Antigas'!$E$7/1000</f>
        <v>11.72424</v>
      </c>
      <c r="D13" s="109">
        <v>3</v>
      </c>
      <c r="E13" s="13"/>
    </row>
    <row r="14" spans="1:15" s="2" customFormat="1" ht="46.5" customHeight="1" thickTop="1" thickBot="1" x14ac:dyDescent="0.25">
      <c r="A14" s="101" t="s">
        <v>54</v>
      </c>
      <c r="B14" s="106">
        <v>41943</v>
      </c>
      <c r="C14" s="109">
        <f>+'[1]Prod Ani'!$G$9/1000</f>
        <v>2832.2042499999998</v>
      </c>
      <c r="D14" s="109">
        <v>1631</v>
      </c>
      <c r="E14" s="13"/>
    </row>
    <row r="15" spans="1:15" s="2" customFormat="1" ht="46.5" customHeight="1" thickTop="1" thickBot="1" x14ac:dyDescent="0.25">
      <c r="A15" s="101" t="s">
        <v>57</v>
      </c>
      <c r="B15" s="106">
        <v>41943</v>
      </c>
      <c r="C15" s="109">
        <f>+'[1]Prod Ani'!$G$8/1000</f>
        <v>3594.2651499999997</v>
      </c>
      <c r="D15" s="109">
        <v>2452</v>
      </c>
      <c r="E15" s="13"/>
    </row>
    <row r="16" spans="1:15" s="2" customFormat="1" ht="46.5" customHeight="1" thickTop="1" x14ac:dyDescent="0.2">
      <c r="A16" s="101" t="s">
        <v>55</v>
      </c>
      <c r="B16" s="106">
        <v>41943</v>
      </c>
      <c r="C16" s="109">
        <f>+'[1]Prod Ani'!$G$7/1000</f>
        <v>9266.46011</v>
      </c>
      <c r="D16" s="109">
        <v>2666</v>
      </c>
      <c r="E16" s="13"/>
    </row>
    <row r="17" spans="1:5" s="58" customFormat="1" ht="6" customHeight="1" thickBot="1" x14ac:dyDescent="0.25">
      <c r="A17" s="102"/>
      <c r="B17" s="98"/>
      <c r="C17" s="56"/>
      <c r="D17" s="56"/>
    </row>
    <row r="18" spans="1:5" customFormat="1" ht="37.5" customHeight="1" thickTop="1" thickBot="1" x14ac:dyDescent="0.25">
      <c r="A18" s="100" t="s">
        <v>44</v>
      </c>
      <c r="B18" s="51"/>
      <c r="C18" s="51"/>
      <c r="D18" s="51"/>
    </row>
    <row r="19" spans="1:5" s="2" customFormat="1" ht="46.5" customHeight="1" thickTop="1" x14ac:dyDescent="0.2">
      <c r="A19" s="101" t="s">
        <v>53</v>
      </c>
      <c r="B19" s="106">
        <v>41971</v>
      </c>
      <c r="C19" s="109">
        <f>+[1]MZD!$E$8/1000</f>
        <v>15.66394</v>
      </c>
      <c r="D19" s="109">
        <v>9</v>
      </c>
      <c r="E19" s="13"/>
    </row>
    <row r="20" spans="1:5" s="58" customFormat="1" ht="6" customHeight="1" thickBot="1" x14ac:dyDescent="0.25">
      <c r="A20" s="102"/>
      <c r="B20" s="98"/>
      <c r="C20" s="56"/>
      <c r="D20" s="56"/>
    </row>
    <row r="21" spans="1:5" customFormat="1" ht="37.5" customHeight="1" thickTop="1" thickBot="1" x14ac:dyDescent="0.25">
      <c r="A21" s="100" t="s">
        <v>22</v>
      </c>
      <c r="B21" s="51"/>
      <c r="C21" s="51"/>
      <c r="D21" s="51"/>
    </row>
    <row r="22" spans="1:5" s="2" customFormat="1" ht="46.5" customHeight="1" thickTop="1" thickBot="1" x14ac:dyDescent="0.25">
      <c r="A22" s="101" t="s">
        <v>58</v>
      </c>
      <c r="B22" s="106">
        <v>42004</v>
      </c>
      <c r="C22" s="109">
        <f>+'[1]Prod Ani'!$G$10/1000</f>
        <v>52.838900000000002</v>
      </c>
      <c r="D22" s="109">
        <v>80</v>
      </c>
      <c r="E22" s="13"/>
    </row>
    <row r="23" spans="1:5" s="2" customFormat="1" ht="46.5" customHeight="1" thickTop="1" thickBot="1" x14ac:dyDescent="0.25">
      <c r="A23" s="101" t="s">
        <v>59</v>
      </c>
      <c r="B23" s="106">
        <v>42004</v>
      </c>
      <c r="C23" s="109">
        <f>+'[1]Prod Ani'!$G$13/1000</f>
        <v>3261.0639000000001</v>
      </c>
      <c r="D23" s="109">
        <v>1718</v>
      </c>
      <c r="E23" s="13"/>
    </row>
    <row r="24" spans="1:5" s="2" customFormat="1" ht="46.5" customHeight="1" thickTop="1" thickBot="1" x14ac:dyDescent="0.25">
      <c r="A24" s="101" t="s">
        <v>60</v>
      </c>
      <c r="B24" s="106">
        <v>42004</v>
      </c>
      <c r="C24" s="109">
        <f>+'[1]Prod Ani'!$G$11/1000</f>
        <v>10399.969849999999</v>
      </c>
      <c r="D24" s="109">
        <v>2652</v>
      </c>
      <c r="E24" s="13"/>
    </row>
    <row r="25" spans="1:5" s="2" customFormat="1" ht="46.5" customHeight="1" thickTop="1" thickBot="1" x14ac:dyDescent="0.25">
      <c r="A25" s="101" t="s">
        <v>61</v>
      </c>
      <c r="B25" s="106">
        <v>42004</v>
      </c>
      <c r="C25" s="109">
        <f>+'[1]Prod Ani'!$G$12/1000</f>
        <v>4109.0311999999994</v>
      </c>
      <c r="D25" s="109">
        <v>2537</v>
      </c>
      <c r="E25" s="13"/>
    </row>
    <row r="26" spans="1:5" s="2" customFormat="1" ht="46.5" customHeight="1" thickTop="1" thickBot="1" x14ac:dyDescent="0.25">
      <c r="A26" s="101" t="s">
        <v>62</v>
      </c>
      <c r="B26" s="106">
        <v>42004</v>
      </c>
      <c r="C26" s="109">
        <f>+'[1]Prod Veg'!$G$7/1000</f>
        <v>3750.5145400000001</v>
      </c>
      <c r="D26" s="109">
        <v>2778</v>
      </c>
      <c r="E26" s="13"/>
    </row>
    <row r="27" spans="1:5" s="2" customFormat="1" ht="46.5" customHeight="1" thickTop="1" thickBot="1" x14ac:dyDescent="0.25">
      <c r="A27" s="101" t="s">
        <v>63</v>
      </c>
      <c r="B27" s="106">
        <v>42004</v>
      </c>
      <c r="C27" s="109">
        <f>+[1]Transf!$E$7/1000</f>
        <v>413.96964000000003</v>
      </c>
      <c r="D27" s="109">
        <v>1</v>
      </c>
      <c r="E27" s="13"/>
    </row>
    <row r="28" spans="1:5" s="2" customFormat="1" ht="46.5" customHeight="1" thickTop="1" thickBot="1" x14ac:dyDescent="0.25">
      <c r="A28" s="101" t="s">
        <v>56</v>
      </c>
      <c r="B28" s="106">
        <v>42004</v>
      </c>
      <c r="C28" s="109">
        <f>+'[1]Pag AA Nat'!$E$8/1000</f>
        <v>162.08344</v>
      </c>
      <c r="D28" s="109">
        <v>33</v>
      </c>
      <c r="E28" s="13"/>
    </row>
    <row r="29" spans="1:5" s="2" customFormat="1" ht="46.5" customHeight="1" thickTop="1" x14ac:dyDescent="0.2">
      <c r="A29" s="101" t="s">
        <v>53</v>
      </c>
      <c r="B29" s="106">
        <v>42004</v>
      </c>
      <c r="C29" s="109">
        <f>+[1]MZD!$E$9/1000</f>
        <v>13.146789999999999</v>
      </c>
      <c r="D29" s="109">
        <v>12</v>
      </c>
      <c r="E29" s="13"/>
    </row>
    <row r="30" spans="1:5" s="58" customFormat="1" ht="6" customHeight="1" thickBot="1" x14ac:dyDescent="0.25">
      <c r="A30" s="102"/>
      <c r="B30" s="98"/>
      <c r="C30" s="56"/>
      <c r="D30" s="56"/>
    </row>
    <row r="31" spans="1:5" s="28" customFormat="1" ht="35.25" customHeight="1" thickTop="1" x14ac:dyDescent="0.2">
      <c r="A31" s="59" t="s">
        <v>50</v>
      </c>
      <c r="B31" s="59"/>
      <c r="C31" s="103">
        <f>SUM(C8:C29)</f>
        <v>51651.109929999999</v>
      </c>
      <c r="D31" s="97"/>
    </row>
    <row r="32" spans="1:5" s="58" customFormat="1" ht="6" customHeight="1" x14ac:dyDescent="0.2">
      <c r="A32" s="102"/>
      <c r="B32" s="114"/>
      <c r="C32" s="115"/>
      <c r="D32" s="56"/>
    </row>
    <row r="33" spans="1:5" s="27" customFormat="1" ht="34.5" customHeight="1" thickBot="1" x14ac:dyDescent="0.25">
      <c r="A33" s="45" t="s">
        <v>51</v>
      </c>
      <c r="B33" s="45"/>
      <c r="C33" s="45"/>
      <c r="D33" s="45"/>
      <c r="E33" s="49"/>
    </row>
    <row r="34" spans="1:5" customFormat="1" ht="37.5" customHeight="1" thickTop="1" thickBot="1" x14ac:dyDescent="0.25">
      <c r="A34" s="100" t="s">
        <v>21</v>
      </c>
      <c r="B34" s="51"/>
      <c r="C34" s="51"/>
      <c r="D34" s="51"/>
    </row>
    <row r="35" spans="1:5" s="2" customFormat="1" ht="46.5" customHeight="1" thickTop="1" thickBot="1" x14ac:dyDescent="0.25">
      <c r="A35" s="101" t="s">
        <v>64</v>
      </c>
      <c r="B35" s="106">
        <v>42034</v>
      </c>
      <c r="C35" s="109">
        <f>+'[1]Prod Veg'!$G$8/1000</f>
        <v>3397.3519000000001</v>
      </c>
      <c r="D35" s="109">
        <v>227</v>
      </c>
      <c r="E35" s="13"/>
    </row>
    <row r="36" spans="1:5" s="2" customFormat="1" ht="46.5" customHeight="1" thickTop="1" thickBot="1" x14ac:dyDescent="0.25">
      <c r="A36" s="101" t="s">
        <v>62</v>
      </c>
      <c r="B36" s="106">
        <v>42034</v>
      </c>
      <c r="C36" s="109">
        <f>+'[1]Prod Veg'!$G$9/1000</f>
        <v>35.128369999999997</v>
      </c>
      <c r="D36" s="109">
        <v>11</v>
      </c>
      <c r="E36" s="13"/>
    </row>
    <row r="37" spans="1:5" s="2" customFormat="1" ht="46.5" customHeight="1" thickTop="1" thickBot="1" x14ac:dyDescent="0.25">
      <c r="A37" s="101" t="s">
        <v>58</v>
      </c>
      <c r="B37" s="106">
        <v>42034</v>
      </c>
      <c r="C37" s="109">
        <f>+'[1]Prod Ani'!$G$14/1000</f>
        <v>1.2175100000000001</v>
      </c>
      <c r="D37" s="109">
        <v>3</v>
      </c>
      <c r="E37" s="13"/>
    </row>
    <row r="38" spans="1:5" s="2" customFormat="1" ht="46.5" customHeight="1" thickTop="1" thickBot="1" x14ac:dyDescent="0.25">
      <c r="A38" s="101" t="s">
        <v>60</v>
      </c>
      <c r="B38" s="106">
        <v>42034</v>
      </c>
      <c r="C38" s="109">
        <f>+'[1]Prod Ani'!$G$15/1000</f>
        <v>241.65391</v>
      </c>
      <c r="D38" s="109">
        <v>52</v>
      </c>
      <c r="E38" s="13"/>
    </row>
    <row r="39" spans="1:5" s="2" customFormat="1" ht="46.5" customHeight="1" thickTop="1" thickBot="1" x14ac:dyDescent="0.25">
      <c r="A39" s="101" t="s">
        <v>61</v>
      </c>
      <c r="B39" s="106">
        <v>42034</v>
      </c>
      <c r="C39" s="109">
        <f>+'[1]Prod Ani'!$G$16/1000</f>
        <v>91.267320000000012</v>
      </c>
      <c r="D39" s="109">
        <v>39</v>
      </c>
      <c r="E39" s="13"/>
    </row>
    <row r="40" spans="1:5" s="2" customFormat="1" ht="46.5" customHeight="1" thickTop="1" x14ac:dyDescent="0.2">
      <c r="A40" s="101" t="s">
        <v>59</v>
      </c>
      <c r="B40" s="106">
        <v>42034</v>
      </c>
      <c r="C40" s="109">
        <f>+'[1]Prod Ani'!$G$17/1000</f>
        <v>22.31841</v>
      </c>
      <c r="D40" s="109">
        <v>15</v>
      </c>
      <c r="E40" s="13"/>
    </row>
    <row r="41" spans="1:5" s="58" customFormat="1" ht="6" customHeight="1" thickBot="1" x14ac:dyDescent="0.25">
      <c r="A41" s="102"/>
      <c r="B41" s="98"/>
      <c r="C41" s="56"/>
      <c r="D41" s="56"/>
    </row>
    <row r="42" spans="1:5" customFormat="1" ht="35.25" customHeight="1" thickTop="1" thickBot="1" x14ac:dyDescent="0.25">
      <c r="A42" s="100" t="s">
        <v>43</v>
      </c>
      <c r="B42" s="51"/>
      <c r="C42" s="51"/>
      <c r="D42" s="51"/>
    </row>
    <row r="43" spans="1:5" s="2" customFormat="1" ht="46.5" customHeight="1" thickTop="1" thickBot="1" x14ac:dyDescent="0.25">
      <c r="A43" s="101" t="s">
        <v>65</v>
      </c>
      <c r="B43" s="106">
        <v>42062</v>
      </c>
      <c r="C43" s="109">
        <f>+'[1]Prod Ani'!$G$18/1000</f>
        <v>3202.3024299999997</v>
      </c>
      <c r="D43" s="109">
        <v>1792</v>
      </c>
      <c r="E43" s="13"/>
    </row>
    <row r="44" spans="1:5" s="2" customFormat="1" ht="46.5" customHeight="1" thickTop="1" thickBot="1" x14ac:dyDescent="0.25">
      <c r="A44" s="101" t="s">
        <v>66</v>
      </c>
      <c r="B44" s="106">
        <v>42062</v>
      </c>
      <c r="C44" s="109">
        <f>+'[1]Prod Veg'!$G$10/1000</f>
        <v>532.31885000000011</v>
      </c>
      <c r="D44" s="109">
        <v>182</v>
      </c>
      <c r="E44" s="13"/>
    </row>
    <row r="45" spans="1:5" s="2" customFormat="1" ht="46.5" customHeight="1" thickTop="1" thickBot="1" x14ac:dyDescent="0.25">
      <c r="A45" s="101" t="s">
        <v>60</v>
      </c>
      <c r="B45" s="106">
        <v>42062</v>
      </c>
      <c r="C45" s="109">
        <f>+'[1]Prod Ani'!$G$19/1000</f>
        <v>48.104419999999998</v>
      </c>
      <c r="D45" s="109">
        <v>7</v>
      </c>
      <c r="E45" s="13"/>
    </row>
    <row r="46" spans="1:5" s="2" customFormat="1" ht="46.5" customHeight="1" thickTop="1" thickBot="1" x14ac:dyDescent="0.25">
      <c r="A46" s="101" t="s">
        <v>61</v>
      </c>
      <c r="B46" s="106">
        <v>42062</v>
      </c>
      <c r="C46" s="109">
        <f>+'[1]Prod Ani'!$G$20/1000</f>
        <v>18.693339999999999</v>
      </c>
      <c r="D46" s="109">
        <v>16</v>
      </c>
      <c r="E46" s="13"/>
    </row>
    <row r="47" spans="1:5" s="2" customFormat="1" ht="46.5" hidden="1" customHeight="1" x14ac:dyDescent="0.2">
      <c r="A47" s="101"/>
      <c r="B47" s="104"/>
      <c r="C47" s="105"/>
      <c r="D47" s="105"/>
      <c r="E47" s="13"/>
    </row>
    <row r="48" spans="1:5" s="58" customFormat="1" ht="6" hidden="1" customHeight="1" x14ac:dyDescent="0.2">
      <c r="A48" s="102"/>
      <c r="B48" s="98"/>
      <c r="C48" s="56"/>
      <c r="D48" s="56"/>
    </row>
    <row r="49" spans="1:5" customFormat="1" ht="37.5" customHeight="1" thickTop="1" thickBot="1" x14ac:dyDescent="0.25">
      <c r="A49" s="100" t="s">
        <v>46</v>
      </c>
      <c r="B49" s="51"/>
      <c r="C49" s="51"/>
      <c r="D49" s="51"/>
    </row>
    <row r="50" spans="1:5" s="2" customFormat="1" ht="46.5" customHeight="1" thickTop="1" thickBot="1" x14ac:dyDescent="0.25">
      <c r="A50" s="101" t="s">
        <v>67</v>
      </c>
      <c r="B50" s="106">
        <v>42094</v>
      </c>
      <c r="C50" s="109">
        <f>+'[1]Prod Ani'!$G$21/1000</f>
        <v>28.468450000000001</v>
      </c>
      <c r="D50" s="109">
        <v>163</v>
      </c>
      <c r="E50" s="13"/>
    </row>
    <row r="51" spans="1:5" s="2" customFormat="1" ht="46.5" customHeight="1" thickTop="1" thickBot="1" x14ac:dyDescent="0.25">
      <c r="A51" s="101" t="s">
        <v>70</v>
      </c>
      <c r="B51" s="106">
        <v>42094</v>
      </c>
      <c r="C51" s="109">
        <f>+'[1]Prod Veg'!$G$12/1000</f>
        <v>992.44100000000003</v>
      </c>
      <c r="D51" s="109">
        <v>717</v>
      </c>
      <c r="E51" s="13"/>
    </row>
    <row r="52" spans="1:5" s="2" customFormat="1" ht="46.5" customHeight="1" thickTop="1" thickBot="1" x14ac:dyDescent="0.25">
      <c r="A52" s="101" t="s">
        <v>62</v>
      </c>
      <c r="B52" s="106">
        <v>42094</v>
      </c>
      <c r="C52" s="109">
        <f>+'[1]Prod Veg'!$G$11/1000</f>
        <v>436.17770000000002</v>
      </c>
      <c r="D52" s="109">
        <v>312</v>
      </c>
      <c r="E52" s="13"/>
    </row>
    <row r="53" spans="1:5" s="2" customFormat="1" ht="46.5" customHeight="1" thickTop="1" thickBot="1" x14ac:dyDescent="0.25">
      <c r="A53" s="101" t="s">
        <v>65</v>
      </c>
      <c r="B53" s="106">
        <v>42094</v>
      </c>
      <c r="C53" s="109">
        <f>+'[1]Prod Ani'!$G$22/1000</f>
        <v>149.02663000000001</v>
      </c>
      <c r="D53" s="109">
        <v>44</v>
      </c>
      <c r="E53" s="13"/>
    </row>
    <row r="54" spans="1:5" s="2" customFormat="1" ht="46.5" customHeight="1" thickTop="1" x14ac:dyDescent="0.2">
      <c r="A54" s="101" t="s">
        <v>66</v>
      </c>
      <c r="B54" s="106">
        <v>42094</v>
      </c>
      <c r="C54" s="109">
        <f>+'[1]Prod Veg'!$G$13/1000</f>
        <v>1.89</v>
      </c>
      <c r="D54" s="109">
        <v>1</v>
      </c>
      <c r="E54" s="13"/>
    </row>
    <row r="55" spans="1:5" s="58" customFormat="1" ht="6" customHeight="1" thickBot="1" x14ac:dyDescent="0.25">
      <c r="A55" s="102"/>
      <c r="B55" s="98"/>
      <c r="C55" s="56"/>
      <c r="D55" s="56"/>
    </row>
    <row r="56" spans="1:5" customFormat="1" ht="37.5" customHeight="1" thickTop="1" thickBot="1" x14ac:dyDescent="0.25">
      <c r="A56" s="100" t="s">
        <v>45</v>
      </c>
      <c r="B56" s="51"/>
      <c r="C56" s="51"/>
      <c r="D56" s="51"/>
    </row>
    <row r="57" spans="1:5" s="2" customFormat="1" ht="46.5" customHeight="1" thickTop="1" thickBot="1" x14ac:dyDescent="0.25">
      <c r="A57" s="101" t="s">
        <v>72</v>
      </c>
      <c r="B57" s="106">
        <v>42124</v>
      </c>
      <c r="C57" s="109">
        <f>+'[1]Prod Ani'!$G$23/1000</f>
        <v>7507.5749000000005</v>
      </c>
      <c r="D57" s="109">
        <v>4072</v>
      </c>
      <c r="E57" s="13"/>
    </row>
    <row r="58" spans="1:5" s="2" customFormat="1" ht="46.5" customHeight="1" thickTop="1" thickBot="1" x14ac:dyDescent="0.25">
      <c r="A58" s="101" t="s">
        <v>83</v>
      </c>
      <c r="B58" s="106">
        <v>42124</v>
      </c>
      <c r="C58" s="109">
        <f>+'[1]Prod Ani'!$G$24/1000</f>
        <v>203.18</v>
      </c>
      <c r="D58" s="109">
        <v>600</v>
      </c>
      <c r="E58" s="13"/>
    </row>
    <row r="59" spans="1:5" s="2" customFormat="1" ht="46.5" customHeight="1" thickTop="1" thickBot="1" x14ac:dyDescent="0.25">
      <c r="A59" s="101" t="s">
        <v>74</v>
      </c>
      <c r="B59" s="106">
        <v>42124</v>
      </c>
      <c r="C59" s="109">
        <f>+'[1]Prod Ani'!$G$25/1000</f>
        <v>6287.1785199999995</v>
      </c>
      <c r="D59" s="109">
        <v>6044</v>
      </c>
      <c r="E59" s="13"/>
    </row>
    <row r="60" spans="1:5" s="2" customFormat="1" ht="46.5" customHeight="1" thickTop="1" thickBot="1" x14ac:dyDescent="0.25">
      <c r="A60" s="101" t="s">
        <v>75</v>
      </c>
      <c r="B60" s="106">
        <v>42124</v>
      </c>
      <c r="C60" s="109">
        <f>+'[1]Prod Veg'!$G$15/1000</f>
        <v>194.79756</v>
      </c>
      <c r="D60" s="109">
        <v>251</v>
      </c>
      <c r="E60" s="13"/>
    </row>
    <row r="61" spans="1:5" s="2" customFormat="1" ht="46.5" customHeight="1" thickTop="1" thickBot="1" x14ac:dyDescent="0.25">
      <c r="A61" s="101" t="s">
        <v>73</v>
      </c>
      <c r="B61" s="106">
        <v>42124</v>
      </c>
      <c r="C61" s="109">
        <f>+'[1]Prod Veg'!$G$14/1000</f>
        <v>289.63673999999997</v>
      </c>
      <c r="D61" s="109">
        <v>48</v>
      </c>
      <c r="E61" s="13"/>
    </row>
    <row r="62" spans="1:5" s="2" customFormat="1" ht="46.5" customHeight="1" thickTop="1" thickBot="1" x14ac:dyDescent="0.25">
      <c r="A62" s="101" t="s">
        <v>64</v>
      </c>
      <c r="B62" s="106">
        <v>42124</v>
      </c>
      <c r="C62" s="109">
        <f>+'[1]Prod Veg'!$G$16/1000</f>
        <v>9.5038999999999998</v>
      </c>
      <c r="D62" s="109">
        <v>7</v>
      </c>
      <c r="E62" s="13"/>
    </row>
    <row r="63" spans="1:5" s="2" customFormat="1" ht="46.5" customHeight="1" thickTop="1" thickBot="1" x14ac:dyDescent="0.25">
      <c r="A63" s="101" t="s">
        <v>71</v>
      </c>
      <c r="B63" s="106">
        <v>42124</v>
      </c>
      <c r="C63" s="109">
        <f>+[1]Transf!$E$9/1000</f>
        <v>762.47834999999998</v>
      </c>
      <c r="D63" s="109">
        <v>2</v>
      </c>
      <c r="E63" s="13"/>
    </row>
    <row r="64" spans="1:5" s="2" customFormat="1" ht="46.5" customHeight="1" thickTop="1" thickBot="1" x14ac:dyDescent="0.25">
      <c r="A64" s="101" t="s">
        <v>65</v>
      </c>
      <c r="B64" s="106">
        <v>42124</v>
      </c>
      <c r="C64" s="109">
        <f>+'[1]Prod Ani'!$G$26/1000</f>
        <v>1.0792599999999999</v>
      </c>
      <c r="D64" s="109">
        <v>1</v>
      </c>
      <c r="E64" s="13"/>
    </row>
    <row r="65" spans="1:5" s="2" customFormat="1" ht="46.5" customHeight="1" thickTop="1" x14ac:dyDescent="0.2">
      <c r="A65" s="101" t="s">
        <v>60</v>
      </c>
      <c r="B65" s="106">
        <v>42124</v>
      </c>
      <c r="C65" s="109">
        <f>+'[1]Prod Ani'!$G$27/1000</f>
        <v>6.2191400000000003</v>
      </c>
      <c r="D65" s="109">
        <v>1</v>
      </c>
      <c r="E65" s="13"/>
    </row>
    <row r="66" spans="1:5" s="58" customFormat="1" ht="6" customHeight="1" thickBot="1" x14ac:dyDescent="0.25">
      <c r="A66" s="102"/>
      <c r="B66" s="98"/>
      <c r="C66" s="56"/>
      <c r="D66" s="56"/>
    </row>
    <row r="67" spans="1:5" customFormat="1" ht="37.5" customHeight="1" thickTop="1" thickBot="1" x14ac:dyDescent="0.25">
      <c r="A67" s="100" t="s">
        <v>36</v>
      </c>
      <c r="B67" s="51"/>
      <c r="C67" s="51"/>
      <c r="D67" s="51"/>
    </row>
    <row r="68" spans="1:5" s="2" customFormat="1" ht="46.5" customHeight="1" thickTop="1" thickBot="1" x14ac:dyDescent="0.25">
      <c r="A68" s="101" t="s">
        <v>58</v>
      </c>
      <c r="B68" s="106">
        <v>42153</v>
      </c>
      <c r="C68" s="109">
        <f>+'[1]Prod Ani'!$G$29/1000</f>
        <v>2.7856699999999996</v>
      </c>
      <c r="D68" s="109">
        <v>6</v>
      </c>
      <c r="E68" s="13"/>
    </row>
    <row r="69" spans="1:5" s="2" customFormat="1" ht="46.5" customHeight="1" thickTop="1" thickBot="1" x14ac:dyDescent="0.25">
      <c r="A69" s="101" t="s">
        <v>76</v>
      </c>
      <c r="B69" s="106">
        <v>42153</v>
      </c>
      <c r="C69" s="109">
        <f>+'[1]Prod Ani'!$G$28/1000</f>
        <v>2839.4564299999997</v>
      </c>
      <c r="D69" s="109">
        <v>1940</v>
      </c>
      <c r="E69" s="13"/>
    </row>
    <row r="70" spans="1:5" s="2" customFormat="1" ht="46.5" customHeight="1" thickTop="1" thickBot="1" x14ac:dyDescent="0.25">
      <c r="A70" s="101" t="s">
        <v>69</v>
      </c>
      <c r="B70" s="106">
        <v>42153</v>
      </c>
      <c r="C70" s="109">
        <f>+[1]Transf!$E$11/1000</f>
        <v>2.4674</v>
      </c>
      <c r="D70" s="109">
        <v>1</v>
      </c>
      <c r="E70" s="13"/>
    </row>
    <row r="71" spans="1:5" s="2" customFormat="1" ht="46.5" customHeight="1" thickTop="1" x14ac:dyDescent="0.2">
      <c r="A71" s="101" t="s">
        <v>77</v>
      </c>
      <c r="B71" s="106">
        <v>42153</v>
      </c>
      <c r="C71" s="109">
        <f>+[1]Comerc.!$E$11/1000</f>
        <v>613.74270999999999</v>
      </c>
      <c r="D71" s="109">
        <v>25</v>
      </c>
      <c r="E71" s="13"/>
    </row>
    <row r="72" spans="1:5" s="58" customFormat="1" ht="6" customHeight="1" thickBot="1" x14ac:dyDescent="0.25">
      <c r="A72" s="102"/>
      <c r="B72" s="98"/>
      <c r="C72" s="56"/>
      <c r="D72" s="56"/>
    </row>
    <row r="73" spans="1:5" customFormat="1" ht="37.5" customHeight="1" thickTop="1" thickBot="1" x14ac:dyDescent="0.25">
      <c r="A73" s="100" t="s">
        <v>20</v>
      </c>
      <c r="B73" s="51"/>
      <c r="C73" s="51"/>
      <c r="D73" s="51"/>
    </row>
    <row r="74" spans="1:5" s="2" customFormat="1" ht="46.5" customHeight="1" thickTop="1" thickBot="1" x14ac:dyDescent="0.25">
      <c r="A74" s="101" t="s">
        <v>81</v>
      </c>
      <c r="B74" s="106">
        <v>42185</v>
      </c>
      <c r="C74" s="109">
        <f>+([1]MZD!$E$10+[1]MZD!$E$11)/1000</f>
        <v>2424.2872599999996</v>
      </c>
      <c r="D74" s="109">
        <v>3801</v>
      </c>
      <c r="E74" s="13"/>
    </row>
    <row r="75" spans="1:5" s="2" customFormat="1" ht="46.5" customHeight="1" thickTop="1" thickBot="1" x14ac:dyDescent="0.25">
      <c r="A75" s="101" t="s">
        <v>82</v>
      </c>
      <c r="B75" s="106">
        <v>42185</v>
      </c>
      <c r="C75" s="109">
        <f>+'[1]Pag AA Nat'!$E$10/1000</f>
        <v>2034.3392099999999</v>
      </c>
      <c r="D75" s="109">
        <v>1854</v>
      </c>
      <c r="E75" s="13"/>
    </row>
    <row r="76" spans="1:5" s="2" customFormat="1" ht="46.5" customHeight="1" thickTop="1" thickBot="1" x14ac:dyDescent="0.25">
      <c r="A76" s="101" t="s">
        <v>77</v>
      </c>
      <c r="B76" s="106">
        <v>42185</v>
      </c>
      <c r="C76" s="109">
        <f>+[1]Comerc.!$E$12/1000</f>
        <v>117.51217999999999</v>
      </c>
      <c r="D76" s="109">
        <v>3</v>
      </c>
      <c r="E76" s="13"/>
    </row>
    <row r="77" spans="1:5" s="2" customFormat="1" ht="46.5" customHeight="1" thickTop="1" thickBot="1" x14ac:dyDescent="0.25">
      <c r="A77" s="101" t="s">
        <v>84</v>
      </c>
      <c r="B77" s="106">
        <v>42185</v>
      </c>
      <c r="C77" s="109">
        <f>+[1]Comerc.!$E$7/1000</f>
        <v>195.39842999999999</v>
      </c>
      <c r="D77" s="109">
        <v>12</v>
      </c>
      <c r="E77" s="13"/>
    </row>
    <row r="78" spans="1:5" s="2" customFormat="1" ht="46.5" customHeight="1" thickTop="1" thickBot="1" x14ac:dyDescent="0.25">
      <c r="A78" s="101" t="s">
        <v>78</v>
      </c>
      <c r="B78" s="106">
        <v>42185</v>
      </c>
      <c r="C78" s="109">
        <f>+'[1]Inov e Qual'!$G$8/1000</f>
        <v>532.35520999999994</v>
      </c>
      <c r="D78" s="109">
        <v>5</v>
      </c>
      <c r="E78" s="13"/>
    </row>
    <row r="79" spans="1:5" s="2" customFormat="1" ht="46.5" customHeight="1" thickTop="1" thickBot="1" x14ac:dyDescent="0.25">
      <c r="A79" s="101" t="s">
        <v>79</v>
      </c>
      <c r="B79" s="106">
        <v>42185</v>
      </c>
      <c r="C79" s="109">
        <f>+'[1]Prod Ani'!$G$30/1000</f>
        <v>331.63159999999999</v>
      </c>
      <c r="D79" s="109">
        <v>29</v>
      </c>
      <c r="E79" s="13"/>
    </row>
    <row r="80" spans="1:5" s="2" customFormat="1" ht="46.5" customHeight="1" thickTop="1" thickBot="1" x14ac:dyDescent="0.25">
      <c r="A80" s="101" t="s">
        <v>80</v>
      </c>
      <c r="B80" s="106">
        <v>42185</v>
      </c>
      <c r="C80" s="109">
        <f>+'[1]Prod Veg'!$G$18/1000</f>
        <v>516.35397</v>
      </c>
      <c r="D80" s="109">
        <v>78</v>
      </c>
      <c r="E80" s="13"/>
    </row>
    <row r="81" spans="1:5" s="2" customFormat="1" ht="46.5" customHeight="1" thickTop="1" thickBot="1" x14ac:dyDescent="0.25">
      <c r="A81" s="101" t="s">
        <v>65</v>
      </c>
      <c r="B81" s="106">
        <v>42185</v>
      </c>
      <c r="C81" s="109">
        <f>+'[1]Prod Ani'!$G$31/1000</f>
        <v>3.3101799999999999</v>
      </c>
      <c r="D81" s="109">
        <v>16</v>
      </c>
      <c r="E81" s="13"/>
    </row>
    <row r="82" spans="1:5" s="2" customFormat="1" ht="46.5" customHeight="1" thickTop="1" thickBot="1" x14ac:dyDescent="0.25">
      <c r="A82" s="101" t="s">
        <v>67</v>
      </c>
      <c r="B82" s="106">
        <v>42185</v>
      </c>
      <c r="C82" s="116">
        <f>+'[1]Prod Ani'!$G$33/1000</f>
        <v>0.22</v>
      </c>
      <c r="D82" s="109">
        <v>1</v>
      </c>
      <c r="E82" s="13"/>
    </row>
    <row r="83" spans="1:5" s="2" customFormat="1" ht="46.5" customHeight="1" thickTop="1" thickBot="1" x14ac:dyDescent="0.25">
      <c r="A83" s="101" t="s">
        <v>68</v>
      </c>
      <c r="B83" s="106">
        <v>42185</v>
      </c>
      <c r="C83" s="116">
        <f>+'[1]Prod Ani'!$G$35/1000</f>
        <v>0.47</v>
      </c>
      <c r="D83" s="109">
        <v>2</v>
      </c>
      <c r="E83" s="13"/>
    </row>
    <row r="84" spans="1:5" s="2" customFormat="1" ht="46.5" customHeight="1" thickTop="1" thickBot="1" x14ac:dyDescent="0.25">
      <c r="A84" s="101" t="s">
        <v>76</v>
      </c>
      <c r="B84" s="106">
        <v>42185</v>
      </c>
      <c r="C84" s="109">
        <f>+'[1]Prod Ani'!$G$34/1000</f>
        <v>108.16060999999999</v>
      </c>
      <c r="D84" s="109">
        <v>174</v>
      </c>
      <c r="E84" s="13"/>
    </row>
    <row r="85" spans="1:5" s="2" customFormat="1" ht="46.5" customHeight="1" thickTop="1" thickBot="1" x14ac:dyDescent="0.25">
      <c r="A85" s="101" t="s">
        <v>74</v>
      </c>
      <c r="B85" s="106">
        <v>42185</v>
      </c>
      <c r="C85" s="109">
        <f>+'[1]Prod Ani'!$G$32/1000</f>
        <v>33.474939999999997</v>
      </c>
      <c r="D85" s="109">
        <v>26</v>
      </c>
      <c r="E85" s="13"/>
    </row>
    <row r="86" spans="1:5" s="2" customFormat="1" ht="46.5" customHeight="1" thickTop="1" thickBot="1" x14ac:dyDescent="0.25">
      <c r="A86" s="101" t="s">
        <v>72</v>
      </c>
      <c r="B86" s="106">
        <v>42185</v>
      </c>
      <c r="C86" s="109">
        <f>+'[1]Prod Ani'!$G$37/1000</f>
        <v>643.58821</v>
      </c>
      <c r="D86" s="109">
        <v>414</v>
      </c>
      <c r="E86" s="13"/>
    </row>
    <row r="87" spans="1:5" s="2" customFormat="1" ht="46.5" customHeight="1" thickTop="1" thickBot="1" x14ac:dyDescent="0.25">
      <c r="A87" s="101" t="s">
        <v>61</v>
      </c>
      <c r="B87" s="106">
        <v>42185</v>
      </c>
      <c r="C87" s="109">
        <f>+'[1]Prod Ani'!$G$36/1000</f>
        <v>33.094670000000001</v>
      </c>
      <c r="D87" s="109">
        <v>10</v>
      </c>
      <c r="E87" s="13"/>
    </row>
    <row r="88" spans="1:5" s="2" customFormat="1" ht="46.5" customHeight="1" thickTop="1" thickBot="1" x14ac:dyDescent="0.25">
      <c r="A88" s="101" t="s">
        <v>59</v>
      </c>
      <c r="B88" s="106">
        <v>42185</v>
      </c>
      <c r="C88" s="109">
        <f>+'[1]Prod Ani'!$G$38/1000</f>
        <v>27.572010000000002</v>
      </c>
      <c r="D88" s="109">
        <v>7</v>
      </c>
      <c r="E88" s="13"/>
    </row>
    <row r="89" spans="1:5" s="2" customFormat="1" ht="46.5" customHeight="1" thickTop="1" thickBot="1" x14ac:dyDescent="0.25">
      <c r="A89" s="101" t="s">
        <v>70</v>
      </c>
      <c r="B89" s="106">
        <v>42185</v>
      </c>
      <c r="C89" s="109">
        <f>+'[1]Prod Veg'!$G$20/1000</f>
        <v>206.417</v>
      </c>
      <c r="D89" s="109">
        <v>713</v>
      </c>
      <c r="E89" s="13"/>
    </row>
    <row r="90" spans="1:5" s="2" customFormat="1" ht="46.5" customHeight="1" thickTop="1" x14ac:dyDescent="0.2">
      <c r="A90" s="101" t="s">
        <v>62</v>
      </c>
      <c r="B90" s="106">
        <v>42185</v>
      </c>
      <c r="C90" s="109">
        <f>+'[1]Prod Veg'!$G$19/1000</f>
        <v>342.06210999999996</v>
      </c>
      <c r="D90" s="109">
        <v>3074</v>
      </c>
      <c r="E90" s="13"/>
    </row>
    <row r="91" spans="1:5" s="58" customFormat="1" ht="6" customHeight="1" thickBot="1" x14ac:dyDescent="0.25">
      <c r="A91" s="102"/>
      <c r="B91" s="98"/>
      <c r="C91" s="56"/>
      <c r="D91" s="56"/>
    </row>
    <row r="92" spans="1:5" customFormat="1" ht="37.5" customHeight="1" thickTop="1" thickBot="1" x14ac:dyDescent="0.25">
      <c r="A92" s="100" t="s">
        <v>48</v>
      </c>
      <c r="B92" s="51"/>
      <c r="C92" s="51"/>
      <c r="D92" s="51"/>
    </row>
    <row r="93" spans="1:5" s="2" customFormat="1" ht="46.5" customHeight="1" thickTop="1" thickBot="1" x14ac:dyDescent="0.25">
      <c r="A93" s="101" t="s">
        <v>65</v>
      </c>
      <c r="B93" s="106">
        <v>42193</v>
      </c>
      <c r="C93" s="109">
        <f>+'[1]Prod Ani'!$G$39/1000</f>
        <v>205.3921</v>
      </c>
      <c r="D93" s="109">
        <v>67</v>
      </c>
      <c r="E93" s="13"/>
    </row>
    <row r="94" spans="1:5" s="2" customFormat="1" ht="46.5" customHeight="1" thickTop="1" thickBot="1" x14ac:dyDescent="0.25">
      <c r="A94" s="101" t="s">
        <v>76</v>
      </c>
      <c r="B94" s="106">
        <v>42216</v>
      </c>
      <c r="C94" s="109">
        <f>+'[1]Prod Ani'!$G$40/1000</f>
        <v>2.9492600000000002</v>
      </c>
      <c r="D94" s="109">
        <v>5</v>
      </c>
      <c r="E94" s="13"/>
    </row>
    <row r="95" spans="1:5" s="2" customFormat="1" ht="46.5" customHeight="1" thickTop="1" thickBot="1" x14ac:dyDescent="0.25">
      <c r="A95" s="101" t="s">
        <v>58</v>
      </c>
      <c r="B95" s="106">
        <v>42216</v>
      </c>
      <c r="C95" s="109">
        <f>+'[1]Prod Ani'!$G$41/1000</f>
        <v>4.73515</v>
      </c>
      <c r="D95" s="109">
        <v>16</v>
      </c>
      <c r="E95" s="13"/>
    </row>
    <row r="96" spans="1:5" s="2" customFormat="1" ht="46.5" customHeight="1" thickTop="1" thickBot="1" x14ac:dyDescent="0.25">
      <c r="A96" s="101" t="s">
        <v>60</v>
      </c>
      <c r="B96" s="106">
        <v>42216</v>
      </c>
      <c r="C96" s="109">
        <f>+'[1]Prod Ani'!$G$42/1000</f>
        <v>7.4082300000000005</v>
      </c>
      <c r="D96" s="109">
        <v>1</v>
      </c>
      <c r="E96" s="13"/>
    </row>
    <row r="97" spans="1:5" s="2" customFormat="1" ht="46.5" customHeight="1" thickTop="1" thickBot="1" x14ac:dyDescent="0.25">
      <c r="A97" s="101" t="s">
        <v>74</v>
      </c>
      <c r="B97" s="106">
        <v>42216</v>
      </c>
      <c r="C97" s="109">
        <f>+'[1]Prod Ani'!$G$43/1000</f>
        <v>3.0849500000000001</v>
      </c>
      <c r="D97" s="109">
        <v>3</v>
      </c>
      <c r="E97" s="13"/>
    </row>
    <row r="98" spans="1:5" s="2" customFormat="1" ht="46.5" customHeight="1" thickTop="1" thickBot="1" x14ac:dyDescent="0.25">
      <c r="A98" s="101" t="s">
        <v>79</v>
      </c>
      <c r="B98" s="106">
        <v>42216</v>
      </c>
      <c r="C98" s="109">
        <f>+'[1]Prod Ani'!$G$44/1000</f>
        <v>42.6708</v>
      </c>
      <c r="D98" s="109">
        <v>1</v>
      </c>
      <c r="E98" s="13"/>
    </row>
    <row r="99" spans="1:5" s="2" customFormat="1" ht="46.5" customHeight="1" thickTop="1" thickBot="1" x14ac:dyDescent="0.25">
      <c r="A99" s="101" t="s">
        <v>65</v>
      </c>
      <c r="B99" s="106">
        <v>42216</v>
      </c>
      <c r="C99" s="109">
        <f>+'[1]Prod Ani'!$G$45/1000</f>
        <v>4.5825399999999998</v>
      </c>
      <c r="D99" s="109">
        <v>1</v>
      </c>
      <c r="E99" s="13"/>
    </row>
    <row r="100" spans="1:5" s="2" customFormat="1" ht="46.5" customHeight="1" thickTop="1" thickBot="1" x14ac:dyDescent="0.25">
      <c r="A100" s="101" t="s">
        <v>61</v>
      </c>
      <c r="B100" s="106">
        <v>42216</v>
      </c>
      <c r="C100" s="109">
        <f>+'[1]Prod Ani'!$G$46/1000</f>
        <v>3.14629</v>
      </c>
      <c r="D100" s="109">
        <v>1</v>
      </c>
      <c r="E100" s="13"/>
    </row>
    <row r="101" spans="1:5" s="2" customFormat="1" ht="46.5" customHeight="1" thickTop="1" thickBot="1" x14ac:dyDescent="0.25">
      <c r="A101" s="101" t="s">
        <v>72</v>
      </c>
      <c r="B101" s="106">
        <v>42216</v>
      </c>
      <c r="C101" s="109">
        <f>+'[1]Prod Ani'!$G$47/1000</f>
        <v>23.421379999999996</v>
      </c>
      <c r="D101" s="109">
        <v>11</v>
      </c>
      <c r="E101" s="13"/>
    </row>
    <row r="102" spans="1:5" s="2" customFormat="1" ht="46.5" customHeight="1" thickTop="1" thickBot="1" x14ac:dyDescent="0.25">
      <c r="A102" s="101" t="s">
        <v>80</v>
      </c>
      <c r="B102" s="106">
        <v>42216</v>
      </c>
      <c r="C102" s="109">
        <f>+'[1]Prod Veg'!$G$21/1000</f>
        <v>33.502760000000002</v>
      </c>
      <c r="D102" s="109">
        <v>3</v>
      </c>
      <c r="E102" s="13"/>
    </row>
    <row r="103" spans="1:5" s="2" customFormat="1" ht="46.5" customHeight="1" thickTop="1" thickBot="1" x14ac:dyDescent="0.25">
      <c r="A103" s="101" t="s">
        <v>62</v>
      </c>
      <c r="B103" s="106">
        <v>42216</v>
      </c>
      <c r="C103" s="109">
        <f>+'[1]Prod Veg'!$G$22/1000</f>
        <v>5.6726700000000001</v>
      </c>
      <c r="D103" s="109">
        <v>26</v>
      </c>
      <c r="E103" s="13"/>
    </row>
    <row r="104" spans="1:5" s="2" customFormat="1" ht="46.5" customHeight="1" thickTop="1" thickBot="1" x14ac:dyDescent="0.25">
      <c r="A104" s="101" t="s">
        <v>70</v>
      </c>
      <c r="B104" s="106">
        <v>42216</v>
      </c>
      <c r="C104" s="109">
        <f>+'[1]Prod Veg'!$G$23/1000</f>
        <v>10.874400000000001</v>
      </c>
      <c r="D104" s="109">
        <v>2</v>
      </c>
      <c r="E104" s="13"/>
    </row>
    <row r="105" spans="1:5" s="2" customFormat="1" ht="46.5" customHeight="1" thickTop="1" thickBot="1" x14ac:dyDescent="0.25">
      <c r="A105" s="101" t="s">
        <v>81</v>
      </c>
      <c r="B105" s="106">
        <v>42216</v>
      </c>
      <c r="C105" s="109">
        <f>+[1]MZD!$E$12/1000</f>
        <v>128.06855000000002</v>
      </c>
      <c r="D105" s="109">
        <v>196</v>
      </c>
      <c r="E105" s="13"/>
    </row>
    <row r="106" spans="1:5" s="2" customFormat="1" ht="46.5" customHeight="1" thickTop="1" x14ac:dyDescent="0.2">
      <c r="A106" s="101" t="s">
        <v>82</v>
      </c>
      <c r="B106" s="106">
        <v>42216</v>
      </c>
      <c r="C106" s="109">
        <f>+'[1]Pag AA Nat'!$E$11/1000</f>
        <v>56.91825</v>
      </c>
      <c r="D106" s="109">
        <v>129</v>
      </c>
      <c r="E106" s="13"/>
    </row>
    <row r="107" spans="1:5" s="58" customFormat="1" ht="6" customHeight="1" thickBot="1" x14ac:dyDescent="0.25">
      <c r="A107" s="102"/>
      <c r="B107" s="98"/>
      <c r="C107" s="56"/>
      <c r="D107" s="56"/>
    </row>
    <row r="108" spans="1:5" customFormat="1" ht="37.5" customHeight="1" thickTop="1" thickBot="1" x14ac:dyDescent="0.25">
      <c r="A108" s="100" t="s">
        <v>86</v>
      </c>
      <c r="B108" s="51"/>
      <c r="C108" s="51"/>
      <c r="D108" s="51"/>
    </row>
    <row r="109" spans="1:5" s="2" customFormat="1" ht="46.5" customHeight="1" thickTop="1" thickBot="1" x14ac:dyDescent="0.25">
      <c r="A109" s="101" t="s">
        <v>80</v>
      </c>
      <c r="B109" s="106">
        <v>42247</v>
      </c>
      <c r="C109" s="109">
        <f>+'[1]Prod Veg'!$G$24/1000</f>
        <v>142.09036</v>
      </c>
      <c r="D109" s="109">
        <v>8</v>
      </c>
      <c r="E109" s="13"/>
    </row>
    <row r="110" spans="1:5" s="2" customFormat="1" ht="46.5" customHeight="1" thickTop="1" thickBot="1" x14ac:dyDescent="0.25">
      <c r="A110" s="101" t="s">
        <v>62</v>
      </c>
      <c r="B110" s="106">
        <v>42247</v>
      </c>
      <c r="C110" s="116">
        <f>+'[1]Prod Veg'!$G$25/1000</f>
        <v>0.43474000000000002</v>
      </c>
      <c r="D110" s="109">
        <v>4</v>
      </c>
      <c r="E110" s="13"/>
    </row>
    <row r="111" spans="1:5" s="2" customFormat="1" ht="46.5" customHeight="1" thickTop="1" x14ac:dyDescent="0.2">
      <c r="A111" s="101" t="s">
        <v>70</v>
      </c>
      <c r="B111" s="106">
        <v>42247</v>
      </c>
      <c r="C111" s="116">
        <f>+'[1]Prod Veg'!$G$26/1000</f>
        <v>0.23666999999999999</v>
      </c>
      <c r="D111" s="109">
        <v>1</v>
      </c>
      <c r="E111" s="13"/>
    </row>
    <row r="112" spans="1:5" s="58" customFormat="1" ht="6" customHeight="1" thickBot="1" x14ac:dyDescent="0.25">
      <c r="A112" s="102"/>
      <c r="B112" s="98"/>
      <c r="C112" s="56"/>
      <c r="D112" s="56"/>
    </row>
    <row r="113" spans="1:18" customFormat="1" ht="37.5" customHeight="1" thickTop="1" thickBot="1" x14ac:dyDescent="0.25">
      <c r="A113" s="100" t="s">
        <v>19</v>
      </c>
      <c r="B113" s="51"/>
      <c r="C113" s="51"/>
      <c r="D113" s="51"/>
    </row>
    <row r="114" spans="1:18" s="2" customFormat="1" ht="46.5" customHeight="1" thickTop="1" thickBot="1" x14ac:dyDescent="0.25">
      <c r="A114" s="101" t="s">
        <v>74</v>
      </c>
      <c r="B114" s="106">
        <v>42254</v>
      </c>
      <c r="C114" s="116">
        <f>+'[1]Prod Ani'!$G$49/1000</f>
        <v>9.9140000000000006E-2</v>
      </c>
      <c r="D114" s="109">
        <v>1</v>
      </c>
      <c r="E114" s="13"/>
    </row>
    <row r="115" spans="1:18" s="2" customFormat="1" ht="46.5" customHeight="1" thickTop="1" x14ac:dyDescent="0.2">
      <c r="A115" s="101" t="s">
        <v>72</v>
      </c>
      <c r="B115" s="106">
        <v>42254</v>
      </c>
      <c r="C115" s="109">
        <f>+'[1]Prod Ani'!$G$48/1000</f>
        <v>19.631060000000002</v>
      </c>
      <c r="D115" s="109">
        <v>10</v>
      </c>
      <c r="E115" s="13"/>
    </row>
    <row r="116" spans="1:18" s="58" customFormat="1" ht="6" customHeight="1" thickBot="1" x14ac:dyDescent="0.25">
      <c r="A116" s="102"/>
      <c r="B116" s="98"/>
      <c r="C116" s="56"/>
      <c r="D116" s="56"/>
    </row>
    <row r="117" spans="1:18" s="28" customFormat="1" ht="35.25" customHeight="1" thickTop="1" x14ac:dyDescent="0.2">
      <c r="A117" s="59" t="s">
        <v>52</v>
      </c>
      <c r="B117" s="97"/>
      <c r="C117" s="103">
        <f>SUM(C35:C115)</f>
        <v>36163.627710000008</v>
      </c>
      <c r="D117" s="97"/>
    </row>
    <row r="118" spans="1:18" s="28" customFormat="1" ht="6" customHeight="1" thickBot="1" x14ac:dyDescent="0.3">
      <c r="A118" s="99"/>
      <c r="B118" s="41"/>
      <c r="C118" s="41"/>
      <c r="D118" s="41"/>
      <c r="E118" s="94"/>
      <c r="F118" s="113"/>
    </row>
    <row r="119" spans="1:18" s="27" customFormat="1" ht="35.25" customHeight="1" thickTop="1" x14ac:dyDescent="0.2">
      <c r="A119" s="59" t="s">
        <v>25</v>
      </c>
      <c r="B119" s="97"/>
      <c r="C119" s="103">
        <f>+C117+C31</f>
        <v>87814.737640000007</v>
      </c>
      <c r="D119" s="61"/>
      <c r="E119" s="111"/>
      <c r="F119" s="112"/>
    </row>
    <row r="120" spans="1:18" s="28" customFormat="1" ht="6" customHeight="1" x14ac:dyDescent="0.25">
      <c r="A120" s="99"/>
      <c r="B120" s="41"/>
      <c r="C120" s="41"/>
      <c r="D120" s="41"/>
    </row>
    <row r="121" spans="1:18" s="29" customFormat="1" ht="21" customHeight="1" x14ac:dyDescent="0.25">
      <c r="A121" s="117"/>
      <c r="B121" s="95"/>
      <c r="C121" s="95"/>
      <c r="D121" s="95"/>
    </row>
    <row r="122" spans="1:18" s="23" customFormat="1" ht="21" customHeight="1" x14ac:dyDescent="0.2">
      <c r="B122" s="95"/>
      <c r="C122" s="95"/>
      <c r="D122" s="95"/>
    </row>
    <row r="123" spans="1:18" ht="18" x14ac:dyDescent="0.25">
      <c r="A123" s="29"/>
      <c r="B123" s="95"/>
      <c r="C123" s="95"/>
      <c r="D123" s="95"/>
    </row>
    <row r="124" spans="1:18" s="36" customFormat="1" ht="22.5" x14ac:dyDescent="0.3">
      <c r="A124" s="3"/>
      <c r="B124" s="95"/>
      <c r="C124" s="95"/>
      <c r="D124" s="95"/>
      <c r="E124" s="1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36" customFormat="1" ht="22.5" x14ac:dyDescent="0.3">
      <c r="A125" s="29"/>
      <c r="B125" s="95"/>
      <c r="C125" s="95"/>
      <c r="D125" s="95"/>
      <c r="E125" s="1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36" customFormat="1" ht="22.5" x14ac:dyDescent="0.3">
      <c r="A126" s="3"/>
      <c r="B126" s="95"/>
      <c r="C126" s="95"/>
      <c r="D126" s="95"/>
      <c r="E126" s="1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36" customFormat="1" ht="22.5" x14ac:dyDescent="0.3">
      <c r="A127" s="3"/>
      <c r="B127" s="95"/>
      <c r="C127" s="95"/>
      <c r="D127" s="95"/>
      <c r="E127" s="1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16" customFormat="1" x14ac:dyDescent="0.2">
      <c r="A128" s="14"/>
      <c r="B128" s="93"/>
      <c r="C128" s="93"/>
      <c r="D128" s="93"/>
      <c r="E128" s="1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16" customFormat="1" x14ac:dyDescent="0.2">
      <c r="A129" s="14"/>
      <c r="B129" s="93"/>
      <c r="C129" s="93"/>
      <c r="D129" s="93"/>
      <c r="E129" s="1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16" customFormat="1" x14ac:dyDescent="0.2">
      <c r="A130" s="14"/>
      <c r="B130" s="93"/>
      <c r="C130" s="93"/>
      <c r="D130" s="93"/>
      <c r="E130" s="1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16" customFormat="1" x14ac:dyDescent="0.2">
      <c r="A131" s="14"/>
      <c r="B131" s="93"/>
      <c r="C131" s="93"/>
      <c r="D131" s="93"/>
      <c r="E131" s="1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22" customFormat="1" x14ac:dyDescent="0.2">
      <c r="A132" s="14"/>
      <c r="B132" s="93"/>
      <c r="C132" s="93"/>
      <c r="D132" s="93"/>
      <c r="E132" s="1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22" customFormat="1" x14ac:dyDescent="0.2">
      <c r="A133" s="14"/>
      <c r="B133" s="93"/>
      <c r="C133" s="93"/>
      <c r="D133" s="93"/>
      <c r="E133" s="1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2" customFormat="1" x14ac:dyDescent="0.2">
      <c r="A134" s="14"/>
      <c r="B134" s="93"/>
      <c r="C134" s="93"/>
      <c r="D134" s="93"/>
      <c r="E134" s="1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22" customFormat="1" x14ac:dyDescent="0.2">
      <c r="A135" s="14"/>
      <c r="B135" s="93"/>
      <c r="C135" s="93"/>
      <c r="D135" s="93"/>
      <c r="E135" s="1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22" customFormat="1" x14ac:dyDescent="0.2">
      <c r="A136" s="14"/>
      <c r="B136" s="93"/>
      <c r="C136" s="93"/>
      <c r="D136" s="93"/>
      <c r="E136" s="1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2" customFormat="1" x14ac:dyDescent="0.2">
      <c r="A137" s="14"/>
      <c r="B137" s="93"/>
      <c r="C137" s="93"/>
      <c r="D137" s="93"/>
      <c r="E137" s="1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22" customFormat="1" x14ac:dyDescent="0.2">
      <c r="A138" s="14"/>
      <c r="B138" s="93"/>
      <c r="C138" s="93"/>
      <c r="D138" s="93"/>
      <c r="E138" s="1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22" customFormat="1" x14ac:dyDescent="0.2">
      <c r="A139" s="14"/>
      <c r="B139" s="93"/>
      <c r="C139" s="93"/>
      <c r="D139" s="93"/>
      <c r="E139" s="1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2" customFormat="1" x14ac:dyDescent="0.2">
      <c r="A140" s="14"/>
      <c r="B140" s="93"/>
      <c r="C140" s="93"/>
      <c r="D140" s="93"/>
      <c r="E140" s="1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22" customFormat="1" x14ac:dyDescent="0.2">
      <c r="A141" s="14"/>
      <c r="B141" s="93"/>
      <c r="C141" s="93"/>
      <c r="D141" s="93"/>
      <c r="E141" s="1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22" customFormat="1" x14ac:dyDescent="0.2">
      <c r="A142" s="14"/>
      <c r="B142" s="93"/>
      <c r="C142" s="93"/>
      <c r="D142" s="93"/>
      <c r="E142" s="1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2" customFormat="1" x14ac:dyDescent="0.2">
      <c r="A143" s="14"/>
      <c r="B143" s="93"/>
      <c r="C143" s="93"/>
      <c r="D143" s="93"/>
      <c r="E143" s="1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22" customFormat="1" x14ac:dyDescent="0.2">
      <c r="A144" s="14"/>
      <c r="B144" s="93"/>
      <c r="C144" s="93"/>
      <c r="D144" s="93"/>
      <c r="E144" s="1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22" customFormat="1" x14ac:dyDescent="0.2">
      <c r="A145" s="14"/>
      <c r="B145" s="93"/>
      <c r="C145" s="93"/>
      <c r="D145" s="93"/>
      <c r="E145" s="1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2" customFormat="1" x14ac:dyDescent="0.2">
      <c r="A146" s="14"/>
      <c r="B146" s="93"/>
      <c r="C146" s="93"/>
      <c r="D146" s="93"/>
      <c r="E146" s="1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2" customFormat="1" x14ac:dyDescent="0.2">
      <c r="A147" s="14"/>
      <c r="B147" s="93"/>
      <c r="C147" s="93"/>
      <c r="D147" s="93"/>
      <c r="E147" s="1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2" customFormat="1" x14ac:dyDescent="0.2">
      <c r="A148" s="14"/>
      <c r="B148" s="93"/>
      <c r="C148" s="93"/>
      <c r="D148" s="93"/>
      <c r="E148" s="1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2" customFormat="1" x14ac:dyDescent="0.2">
      <c r="A149" s="14"/>
      <c r="B149" s="93"/>
      <c r="C149" s="93"/>
      <c r="D149" s="93"/>
      <c r="E149" s="1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2" customFormat="1" x14ac:dyDescent="0.2">
      <c r="A150" s="14"/>
      <c r="B150" s="93"/>
      <c r="C150" s="93"/>
      <c r="D150" s="93"/>
      <c r="E150" s="1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x14ac:dyDescent="0.2">
      <c r="A151" s="14"/>
      <c r="B151" s="93"/>
      <c r="C151" s="93"/>
      <c r="D151" s="93"/>
      <c r="E151" s="1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2" customFormat="1" x14ac:dyDescent="0.2">
      <c r="A152" s="14"/>
      <c r="B152" s="93"/>
      <c r="C152" s="93"/>
      <c r="D152" s="93"/>
      <c r="E152" s="1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2" customFormat="1" x14ac:dyDescent="0.2">
      <c r="A153" s="14"/>
      <c r="B153" s="93"/>
      <c r="C153" s="93"/>
      <c r="D153" s="93"/>
      <c r="E153" s="1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x14ac:dyDescent="0.2">
      <c r="A154" s="14"/>
      <c r="B154" s="93"/>
      <c r="C154" s="93"/>
      <c r="D154" s="93"/>
      <c r="E154" s="1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2" customFormat="1" x14ac:dyDescent="0.2">
      <c r="A155" s="14"/>
      <c r="B155" s="93"/>
      <c r="C155" s="93"/>
      <c r="D155" s="93"/>
      <c r="E155" s="1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2" customFormat="1" x14ac:dyDescent="0.2">
      <c r="A156" s="14"/>
      <c r="B156" s="93"/>
      <c r="C156" s="93"/>
      <c r="D156" s="93"/>
      <c r="E156" s="1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x14ac:dyDescent="0.2">
      <c r="A157" s="14"/>
      <c r="B157" s="93"/>
      <c r="C157" s="93"/>
      <c r="D157" s="93"/>
      <c r="E157" s="1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2" customFormat="1" x14ac:dyDescent="0.2">
      <c r="A158" s="14"/>
      <c r="B158" s="93"/>
      <c r="C158" s="93"/>
      <c r="D158" s="93"/>
      <c r="E158" s="1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2" customFormat="1" x14ac:dyDescent="0.2">
      <c r="A159" s="14"/>
      <c r="B159" s="93"/>
      <c r="C159" s="93"/>
      <c r="D159" s="93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x14ac:dyDescent="0.2">
      <c r="A160" s="14"/>
      <c r="B160" s="93"/>
      <c r="C160" s="93"/>
      <c r="D160" s="93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2" customFormat="1" x14ac:dyDescent="0.2">
      <c r="A161" s="14"/>
      <c r="B161" s="93"/>
      <c r="C161" s="93"/>
      <c r="D161" s="93"/>
      <c r="E161" s="1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2" customFormat="1" x14ac:dyDescent="0.2">
      <c r="A162" s="14"/>
      <c r="B162" s="93"/>
      <c r="C162" s="93"/>
      <c r="D162" s="93"/>
      <c r="E162" s="1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x14ac:dyDescent="0.2">
      <c r="A163" s="14"/>
      <c r="B163" s="93"/>
      <c r="C163" s="93"/>
      <c r="D163" s="93"/>
      <c r="E163" s="1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2" customFormat="1" x14ac:dyDescent="0.2">
      <c r="A164" s="14"/>
      <c r="B164" s="93"/>
      <c r="C164" s="93"/>
      <c r="D164" s="93"/>
      <c r="E164" s="1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2" customFormat="1" x14ac:dyDescent="0.2">
      <c r="A165" s="14"/>
      <c r="B165" s="93"/>
      <c r="C165" s="93"/>
      <c r="D165" s="93"/>
      <c r="E165" s="1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x14ac:dyDescent="0.2">
      <c r="A166" s="14"/>
      <c r="B166" s="93"/>
      <c r="C166" s="93"/>
      <c r="D166" s="93"/>
      <c r="E166" s="1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2" customFormat="1" x14ac:dyDescent="0.2">
      <c r="A167" s="14"/>
      <c r="B167" s="93"/>
      <c r="C167" s="93"/>
      <c r="D167" s="93"/>
      <c r="E167" s="1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2" customFormat="1" x14ac:dyDescent="0.2">
      <c r="A168" s="14"/>
      <c r="B168" s="93"/>
      <c r="C168" s="93"/>
      <c r="D168" s="93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x14ac:dyDescent="0.2">
      <c r="A169" s="14"/>
      <c r="B169" s="93"/>
      <c r="C169" s="93"/>
      <c r="D169" s="93"/>
      <c r="E169" s="1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2" customFormat="1" x14ac:dyDescent="0.2">
      <c r="A170" s="14"/>
      <c r="B170" s="93"/>
      <c r="C170" s="93"/>
      <c r="D170" s="93"/>
      <c r="E170" s="1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2" customFormat="1" x14ac:dyDescent="0.2">
      <c r="A171" s="14"/>
      <c r="B171" s="93"/>
      <c r="C171" s="93"/>
      <c r="D171" s="93"/>
      <c r="E171" s="1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x14ac:dyDescent="0.2">
      <c r="A172" s="14"/>
      <c r="B172" s="93"/>
      <c r="C172" s="93"/>
      <c r="D172" s="93"/>
      <c r="E172" s="1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2" customFormat="1" x14ac:dyDescent="0.2">
      <c r="A173" s="14"/>
      <c r="B173" s="93"/>
      <c r="C173" s="93"/>
      <c r="D173" s="93"/>
      <c r="E173" s="1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2" customFormat="1" x14ac:dyDescent="0.2">
      <c r="A174" s="14"/>
      <c r="B174" s="93"/>
      <c r="C174" s="93"/>
      <c r="D174" s="93"/>
      <c r="E174" s="1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x14ac:dyDescent="0.2">
      <c r="A175" s="14"/>
      <c r="B175" s="93"/>
      <c r="C175" s="93"/>
      <c r="D175" s="93"/>
      <c r="E175" s="1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2" customFormat="1" x14ac:dyDescent="0.2">
      <c r="A176" s="14"/>
      <c r="B176" s="93"/>
      <c r="C176" s="93"/>
      <c r="D176" s="93"/>
      <c r="E176" s="1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2" customFormat="1" x14ac:dyDescent="0.2">
      <c r="A177" s="14"/>
      <c r="B177" s="93"/>
      <c r="C177" s="93"/>
      <c r="D177" s="93"/>
      <c r="E177" s="1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x14ac:dyDescent="0.2">
      <c r="A178" s="14"/>
      <c r="B178" s="93"/>
      <c r="C178" s="93"/>
      <c r="D178" s="93"/>
      <c r="E178" s="1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2" customFormat="1" x14ac:dyDescent="0.2">
      <c r="A179" s="14"/>
      <c r="B179" s="93"/>
      <c r="C179" s="93"/>
      <c r="D179" s="93"/>
      <c r="E179" s="1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2" customFormat="1" x14ac:dyDescent="0.2">
      <c r="A180" s="14"/>
      <c r="B180" s="93"/>
      <c r="C180" s="93"/>
      <c r="D180" s="93"/>
      <c r="E180" s="1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x14ac:dyDescent="0.2">
      <c r="A181" s="14"/>
      <c r="B181" s="93"/>
      <c r="C181" s="93"/>
      <c r="D181" s="93"/>
      <c r="E181" s="1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2" customFormat="1" x14ac:dyDescent="0.2">
      <c r="A182" s="14"/>
      <c r="B182" s="93"/>
      <c r="C182" s="93"/>
      <c r="D182" s="93"/>
      <c r="E182" s="1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2" customFormat="1" x14ac:dyDescent="0.2">
      <c r="A183" s="14"/>
      <c r="B183" s="93"/>
      <c r="C183" s="93"/>
      <c r="D183" s="93"/>
      <c r="E183" s="1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x14ac:dyDescent="0.2">
      <c r="A184" s="14"/>
      <c r="B184" s="93"/>
      <c r="C184" s="93"/>
      <c r="D184" s="93"/>
      <c r="E184" s="1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2" customFormat="1" x14ac:dyDescent="0.2">
      <c r="A185" s="14"/>
      <c r="B185" s="93"/>
      <c r="C185" s="93"/>
      <c r="D185" s="93"/>
      <c r="E185" s="1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2" customFormat="1" x14ac:dyDescent="0.2">
      <c r="A186" s="14"/>
      <c r="B186" s="93"/>
      <c r="C186" s="93"/>
      <c r="D186" s="93"/>
      <c r="E186" s="1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x14ac:dyDescent="0.2">
      <c r="A187" s="14"/>
      <c r="B187" s="93"/>
      <c r="C187" s="93"/>
      <c r="D187" s="93"/>
      <c r="E187" s="1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2" customFormat="1" x14ac:dyDescent="0.2">
      <c r="A188" s="14"/>
      <c r="B188" s="93"/>
      <c r="C188" s="93"/>
      <c r="D188" s="93"/>
      <c r="E188" s="1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2" customFormat="1" x14ac:dyDescent="0.2">
      <c r="A189" s="14"/>
      <c r="B189" s="93"/>
      <c r="C189" s="93"/>
      <c r="D189" s="93"/>
      <c r="E189" s="1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2" customFormat="1" x14ac:dyDescent="0.2">
      <c r="A190" s="14"/>
      <c r="B190" s="93"/>
      <c r="C190" s="93"/>
      <c r="D190" s="93"/>
      <c r="E190" s="1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2" customFormat="1" x14ac:dyDescent="0.2">
      <c r="A191" s="14"/>
      <c r="B191" s="93"/>
      <c r="C191" s="93"/>
      <c r="D191" s="93"/>
      <c r="E191" s="1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x14ac:dyDescent="0.2">
      <c r="A192" s="14"/>
      <c r="B192" s="93"/>
      <c r="C192" s="93"/>
      <c r="D192" s="93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2" customFormat="1" x14ac:dyDescent="0.2">
      <c r="A193" s="14"/>
      <c r="B193" s="93"/>
      <c r="C193" s="93"/>
      <c r="D193" s="93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2" customFormat="1" x14ac:dyDescent="0.2">
      <c r="A194" s="14"/>
      <c r="B194" s="93"/>
      <c r="C194" s="93"/>
      <c r="D194" s="93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x14ac:dyDescent="0.2">
      <c r="A195" s="14"/>
      <c r="B195" s="93"/>
      <c r="C195" s="93"/>
      <c r="D195" s="93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2" customFormat="1" x14ac:dyDescent="0.2">
      <c r="A196" s="14"/>
      <c r="B196" s="93"/>
      <c r="C196" s="93"/>
      <c r="D196" s="93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2" customFormat="1" x14ac:dyDescent="0.2">
      <c r="A197" s="14"/>
      <c r="B197" s="93"/>
      <c r="C197" s="93"/>
      <c r="D197" s="93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x14ac:dyDescent="0.2">
      <c r="A198" s="14"/>
      <c r="B198" s="93"/>
      <c r="C198" s="93"/>
      <c r="D198" s="93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2" customFormat="1" x14ac:dyDescent="0.2">
      <c r="A199" s="14"/>
      <c r="B199" s="93"/>
      <c r="C199" s="93"/>
      <c r="D199" s="93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2" customFormat="1" x14ac:dyDescent="0.2">
      <c r="A200" s="14"/>
      <c r="B200" s="93"/>
      <c r="C200" s="93"/>
      <c r="D200" s="93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x14ac:dyDescent="0.2">
      <c r="A201" s="14"/>
      <c r="B201" s="93"/>
      <c r="C201" s="93"/>
      <c r="D201" s="93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2" customFormat="1" x14ac:dyDescent="0.2">
      <c r="A202" s="14"/>
      <c r="B202" s="93"/>
      <c r="C202" s="93"/>
      <c r="D202" s="93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2" customFormat="1" x14ac:dyDescent="0.2">
      <c r="A203" s="14"/>
      <c r="B203" s="93"/>
      <c r="C203" s="93"/>
      <c r="D203" s="93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x14ac:dyDescent="0.2">
      <c r="A204" s="14"/>
      <c r="B204" s="93"/>
      <c r="C204" s="93"/>
      <c r="D204" s="93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2" customFormat="1" x14ac:dyDescent="0.2">
      <c r="A205" s="14"/>
      <c r="B205" s="93"/>
      <c r="C205" s="93"/>
      <c r="D205" s="93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3"/>
      <c r="C206" s="93"/>
      <c r="D206" s="93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3"/>
      <c r="C207" s="93"/>
      <c r="D207" s="93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3"/>
      <c r="C208" s="93"/>
      <c r="D208" s="93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3"/>
      <c r="C209" s="93"/>
      <c r="D209" s="93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3"/>
      <c r="C210" s="93"/>
      <c r="D210" s="93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3"/>
      <c r="C211" s="93"/>
      <c r="D211" s="93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3"/>
      <c r="C212" s="93"/>
      <c r="D212" s="93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3"/>
      <c r="C213" s="93"/>
      <c r="D213" s="93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3"/>
      <c r="C214" s="93"/>
      <c r="D214" s="93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3"/>
      <c r="C215" s="93"/>
      <c r="D215" s="93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3"/>
      <c r="C216" s="93"/>
      <c r="D216" s="93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3"/>
      <c r="C217" s="93"/>
      <c r="D217" s="93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3"/>
      <c r="C218" s="93"/>
      <c r="D218" s="93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3"/>
      <c r="C219" s="93"/>
      <c r="D219" s="93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3"/>
      <c r="C220" s="93"/>
      <c r="D220" s="93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3"/>
      <c r="C221" s="93"/>
      <c r="D221" s="93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3"/>
      <c r="C222" s="93"/>
      <c r="D222" s="93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3"/>
      <c r="C223" s="93"/>
      <c r="D223" s="93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3"/>
      <c r="C224" s="93"/>
      <c r="D224" s="93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3"/>
      <c r="C225" s="93"/>
      <c r="D225" s="93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3"/>
      <c r="C226" s="93"/>
      <c r="D226" s="93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3"/>
      <c r="C227" s="93"/>
      <c r="D227" s="93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3"/>
      <c r="C228" s="93"/>
      <c r="D228" s="93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3"/>
      <c r="C229" s="93"/>
      <c r="D229" s="93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3"/>
      <c r="C230" s="93"/>
      <c r="D230" s="93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3"/>
      <c r="C231" s="93"/>
      <c r="D231" s="93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3"/>
      <c r="C232" s="93"/>
      <c r="D232" s="93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3"/>
      <c r="C233" s="93"/>
      <c r="D233" s="93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3"/>
      <c r="C234" s="93"/>
      <c r="D234" s="93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3"/>
      <c r="C235" s="93"/>
      <c r="D235" s="93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3"/>
      <c r="C236" s="93"/>
      <c r="D236" s="93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3"/>
      <c r="C237" s="93"/>
      <c r="D237" s="93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3"/>
      <c r="C238" s="93"/>
      <c r="D238" s="93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3"/>
      <c r="C239" s="93"/>
      <c r="D239" s="93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3"/>
      <c r="C240" s="93"/>
      <c r="D240" s="93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3"/>
      <c r="C241" s="93"/>
      <c r="D241" s="93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3"/>
      <c r="C242" s="93"/>
      <c r="D242" s="93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3"/>
      <c r="C243" s="93"/>
      <c r="D243" s="93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3"/>
      <c r="C244" s="93"/>
      <c r="D244" s="93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3"/>
      <c r="C245" s="93"/>
      <c r="D245" s="93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3"/>
      <c r="C246" s="93"/>
      <c r="D246" s="93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3"/>
      <c r="C247" s="93"/>
      <c r="D247" s="93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3"/>
      <c r="C248" s="93"/>
      <c r="D248" s="93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3"/>
      <c r="C249" s="93"/>
      <c r="D249" s="93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3"/>
      <c r="C250" s="93"/>
      <c r="D250" s="93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3"/>
      <c r="C251" s="93"/>
      <c r="D251" s="93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3"/>
      <c r="C252" s="93"/>
      <c r="D252" s="93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3"/>
      <c r="C253" s="93"/>
      <c r="D253" s="93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3"/>
      <c r="C254" s="93"/>
      <c r="D254" s="93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3"/>
      <c r="C255" s="93"/>
      <c r="D255" s="93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3"/>
      <c r="C256" s="93"/>
      <c r="D256" s="93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3"/>
      <c r="C257" s="93"/>
      <c r="D257" s="93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3"/>
      <c r="C258" s="93"/>
      <c r="D258" s="93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3"/>
      <c r="C259" s="93"/>
      <c r="D259" s="93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3"/>
      <c r="C260" s="93"/>
      <c r="D260" s="93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3"/>
      <c r="C261" s="93"/>
      <c r="D261" s="93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3"/>
      <c r="C262" s="93"/>
      <c r="D262" s="93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3"/>
      <c r="C263" s="93"/>
      <c r="D263" s="93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3"/>
      <c r="C264" s="93"/>
      <c r="D264" s="93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3"/>
      <c r="C265" s="93"/>
      <c r="D265" s="93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3"/>
      <c r="C266" s="93"/>
      <c r="D266" s="93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3"/>
      <c r="C267" s="93"/>
      <c r="D267" s="93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3"/>
      <c r="C268" s="93"/>
      <c r="D268" s="93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3"/>
      <c r="C269" s="93"/>
      <c r="D269" s="93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3"/>
      <c r="C270" s="93"/>
      <c r="D270" s="93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3"/>
      <c r="C271" s="93"/>
      <c r="D271" s="93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3"/>
      <c r="C272" s="93"/>
      <c r="D272" s="93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3"/>
      <c r="C273" s="93"/>
      <c r="D273" s="93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3"/>
      <c r="C274" s="93"/>
      <c r="D274" s="93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3"/>
      <c r="C275" s="93"/>
      <c r="D275" s="93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3"/>
      <c r="C276" s="93"/>
      <c r="D276" s="93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3"/>
      <c r="C277" s="93"/>
      <c r="D277" s="93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3"/>
      <c r="C278" s="93"/>
      <c r="D278" s="93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3"/>
      <c r="C279" s="93"/>
      <c r="D279" s="93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3"/>
      <c r="C280" s="93"/>
      <c r="D280" s="93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3"/>
      <c r="C281" s="93"/>
      <c r="D281" s="93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3"/>
      <c r="C282" s="93"/>
      <c r="D282" s="93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3"/>
      <c r="C283" s="93"/>
      <c r="D283" s="93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3"/>
      <c r="C284" s="93"/>
      <c r="D284" s="93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3"/>
      <c r="C285" s="93"/>
      <c r="D285" s="93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3"/>
      <c r="C286" s="93"/>
      <c r="D286" s="93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3"/>
      <c r="C287" s="93"/>
      <c r="D287" s="93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3"/>
      <c r="C288" s="93"/>
      <c r="D288" s="93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3"/>
      <c r="C289" s="93"/>
      <c r="D289" s="93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3"/>
      <c r="C290" s="93"/>
      <c r="D290" s="93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3"/>
      <c r="C291" s="93"/>
      <c r="D291" s="93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3"/>
      <c r="C292" s="93"/>
      <c r="D292" s="93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3"/>
      <c r="C293" s="93"/>
      <c r="D293" s="93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3"/>
      <c r="C294" s="93"/>
      <c r="D294" s="93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3"/>
      <c r="C295" s="93"/>
      <c r="D295" s="93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3"/>
      <c r="C296" s="93"/>
      <c r="D296" s="93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3"/>
      <c r="C297" s="93"/>
      <c r="D297" s="93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3"/>
      <c r="C298" s="93"/>
      <c r="D298" s="93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3"/>
      <c r="C299" s="93"/>
      <c r="D299" s="93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3"/>
      <c r="C300" s="93"/>
      <c r="D300" s="93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3"/>
      <c r="C301" s="93"/>
      <c r="D301" s="93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3"/>
      <c r="C302" s="93"/>
      <c r="D302" s="93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3"/>
      <c r="C303" s="93"/>
      <c r="D303" s="93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3"/>
      <c r="C304" s="93"/>
      <c r="D304" s="93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3"/>
      <c r="C305" s="93"/>
      <c r="D305" s="93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3"/>
      <c r="C306" s="93"/>
      <c r="D306" s="93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3"/>
      <c r="C307" s="93"/>
      <c r="D307" s="93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3"/>
      <c r="C308" s="93"/>
      <c r="D308" s="93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3"/>
      <c r="C309" s="93"/>
      <c r="D309" s="93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3"/>
      <c r="C310" s="93"/>
      <c r="D310" s="93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3"/>
      <c r="C311" s="93"/>
      <c r="D311" s="93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3"/>
      <c r="C312" s="93"/>
      <c r="D312" s="93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3"/>
      <c r="C313" s="93"/>
      <c r="D313" s="93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3"/>
      <c r="C314" s="93"/>
      <c r="D314" s="93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3"/>
      <c r="C315" s="93"/>
      <c r="D315" s="93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3"/>
      <c r="C316" s="93"/>
      <c r="D316" s="93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3"/>
      <c r="C317" s="93"/>
      <c r="D317" s="93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3"/>
      <c r="C318" s="93"/>
      <c r="D318" s="93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3"/>
      <c r="C319" s="93"/>
      <c r="D319" s="93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3"/>
      <c r="C320" s="93"/>
      <c r="D320" s="93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3"/>
      <c r="C321" s="93"/>
      <c r="D321" s="93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3"/>
      <c r="C322" s="93"/>
      <c r="D322" s="93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3"/>
      <c r="C323" s="93"/>
      <c r="D323" s="93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3"/>
      <c r="C324" s="93"/>
      <c r="D324" s="93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3"/>
      <c r="C325" s="93"/>
      <c r="D325" s="93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3"/>
      <c r="C326" s="93"/>
      <c r="D326" s="93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3"/>
      <c r="C327" s="93"/>
      <c r="D327" s="9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3"/>
      <c r="C328" s="93"/>
      <c r="D328" s="9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3"/>
      <c r="C329" s="93"/>
      <c r="D329" s="9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3"/>
      <c r="C330" s="93"/>
      <c r="D330" s="93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3"/>
      <c r="C331" s="93"/>
      <c r="D331" s="93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3"/>
      <c r="C332" s="93"/>
      <c r="D332" s="93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3"/>
      <c r="C333" s="93"/>
      <c r="D333" s="93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3"/>
      <c r="C334" s="93"/>
      <c r="D334" s="93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3"/>
      <c r="C335" s="93"/>
      <c r="D335" s="93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3"/>
      <c r="C336" s="93"/>
      <c r="D336" s="93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3"/>
      <c r="C337" s="93"/>
      <c r="D337" s="93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3"/>
      <c r="C338" s="93"/>
      <c r="D338" s="93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3"/>
      <c r="C339" s="93"/>
      <c r="D339" s="93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3"/>
      <c r="C340" s="93"/>
      <c r="D340" s="9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3"/>
      <c r="C341" s="93"/>
      <c r="D341" s="9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3"/>
      <c r="C342" s="93"/>
      <c r="D342" s="9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3"/>
      <c r="C343" s="93"/>
      <c r="D343" s="9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3"/>
      <c r="C344" s="93"/>
      <c r="D344" s="93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3"/>
      <c r="C345" s="93"/>
      <c r="D345" s="93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3"/>
      <c r="C346" s="93"/>
      <c r="D346" s="93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3"/>
      <c r="C347" s="93"/>
      <c r="D347" s="93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3"/>
      <c r="C348" s="93"/>
      <c r="D348" s="93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3"/>
      <c r="C349" s="93"/>
      <c r="D349" s="93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3"/>
      <c r="C350" s="93"/>
      <c r="D350" s="93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3"/>
      <c r="C351" s="93"/>
      <c r="D351" s="93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3"/>
      <c r="C352" s="93"/>
      <c r="D352" s="93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3"/>
      <c r="C353" s="93"/>
      <c r="D353" s="93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3"/>
      <c r="C354" s="93"/>
      <c r="D354" s="93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3"/>
      <c r="C355" s="93"/>
      <c r="D355" s="93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3"/>
      <c r="C356" s="93"/>
      <c r="D356" s="93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3"/>
      <c r="C357" s="93"/>
      <c r="D357" s="93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3"/>
      <c r="C358" s="93"/>
      <c r="D358" s="93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3"/>
      <c r="C359" s="93"/>
      <c r="D359" s="93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3"/>
      <c r="C360" s="93"/>
      <c r="D360" s="93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3"/>
      <c r="C361" s="93"/>
      <c r="D361" s="93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3"/>
      <c r="C362" s="93"/>
      <c r="D362" s="93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3"/>
      <c r="C363" s="93"/>
      <c r="D363" s="93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3"/>
      <c r="C364" s="93"/>
      <c r="D364" s="93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3"/>
      <c r="C365" s="93"/>
      <c r="D365" s="93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3"/>
      <c r="C366" s="93"/>
      <c r="D366" s="93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3"/>
      <c r="C367" s="93"/>
      <c r="D367" s="93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3"/>
      <c r="C368" s="93"/>
      <c r="D368" s="93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3"/>
      <c r="C369" s="93"/>
      <c r="D369" s="93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3"/>
      <c r="C370" s="93"/>
      <c r="D370" s="93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3"/>
      <c r="C371" s="93"/>
      <c r="D371" s="93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3"/>
      <c r="C372" s="93"/>
      <c r="D372" s="93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3"/>
      <c r="C373" s="93"/>
      <c r="D373" s="93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3"/>
      <c r="C374" s="93"/>
      <c r="D374" s="93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3"/>
      <c r="C375" s="93"/>
      <c r="D375" s="93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3"/>
      <c r="C376" s="93"/>
      <c r="D376" s="93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3"/>
      <c r="C377" s="93"/>
      <c r="D377" s="93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3"/>
      <c r="C378" s="93"/>
      <c r="D378" s="93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3"/>
      <c r="C379" s="93"/>
      <c r="D379" s="93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3"/>
      <c r="C380" s="93"/>
      <c r="D380" s="93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3"/>
      <c r="C381" s="93"/>
      <c r="D381" s="93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3"/>
      <c r="C382" s="93"/>
      <c r="D382" s="93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3"/>
      <c r="C383" s="93"/>
      <c r="D383" s="93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3"/>
      <c r="C384" s="93"/>
      <c r="D384" s="93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3"/>
      <c r="C385" s="93"/>
      <c r="D385" s="93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3"/>
      <c r="C386" s="93"/>
      <c r="D386" s="93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3"/>
      <c r="C387" s="93"/>
      <c r="D387" s="93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3"/>
      <c r="C388" s="93"/>
      <c r="D388" s="93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3"/>
      <c r="C389" s="93"/>
      <c r="D389" s="93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3"/>
      <c r="C390" s="93"/>
      <c r="D390" s="93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3"/>
      <c r="C391" s="93"/>
      <c r="D391" s="93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3"/>
      <c r="C392" s="93"/>
      <c r="D392" s="93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3"/>
      <c r="C393" s="93"/>
      <c r="D393" s="93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3"/>
      <c r="C394" s="93"/>
      <c r="D394" s="93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3"/>
      <c r="C395" s="93"/>
      <c r="D395" s="93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3"/>
      <c r="C396" s="93"/>
      <c r="D396" s="93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3"/>
      <c r="C397" s="93"/>
      <c r="D397" s="93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3"/>
      <c r="C398" s="93"/>
      <c r="D398" s="93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3"/>
      <c r="C399" s="93"/>
      <c r="D399" s="93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3"/>
      <c r="C400" s="93"/>
      <c r="D400" s="93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3"/>
      <c r="C401" s="93"/>
      <c r="D401" s="93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3"/>
      <c r="C402" s="93"/>
      <c r="D402" s="93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3"/>
      <c r="C403" s="93"/>
      <c r="D403" s="93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3"/>
      <c r="C404" s="93"/>
      <c r="D404" s="93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3"/>
      <c r="C405" s="93"/>
      <c r="D405" s="93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3"/>
      <c r="C406" s="93"/>
      <c r="D406" s="93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3"/>
      <c r="C407" s="93"/>
      <c r="D407" s="93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3"/>
      <c r="C408" s="93"/>
      <c r="D408" s="93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3"/>
      <c r="C409" s="93"/>
      <c r="D409" s="93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3"/>
      <c r="C410" s="93"/>
      <c r="D410" s="93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3"/>
      <c r="C411" s="93"/>
      <c r="D411" s="93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3"/>
      <c r="C412" s="93"/>
      <c r="D412" s="93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3"/>
      <c r="C413" s="93"/>
      <c r="D413" s="93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3"/>
      <c r="C414" s="93"/>
      <c r="D414" s="93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3"/>
      <c r="C415" s="93"/>
      <c r="D415" s="93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3"/>
      <c r="C416" s="93"/>
      <c r="D416" s="93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3"/>
      <c r="C417" s="93"/>
      <c r="D417" s="93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3"/>
      <c r="C418" s="93"/>
      <c r="D418" s="93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3"/>
      <c r="C419" s="93"/>
      <c r="D419" s="93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3"/>
      <c r="C420" s="93"/>
      <c r="D420" s="93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3"/>
      <c r="C421" s="93"/>
      <c r="D421" s="93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3"/>
      <c r="C422" s="93"/>
      <c r="D422" s="93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3"/>
      <c r="C423" s="93"/>
      <c r="D423" s="93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3"/>
      <c r="C424" s="93"/>
      <c r="D424" s="93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3"/>
      <c r="C425" s="93"/>
      <c r="D425" s="93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3"/>
      <c r="C426" s="93"/>
      <c r="D426" s="93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3"/>
      <c r="C427" s="93"/>
      <c r="D427" s="93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3"/>
      <c r="C428" s="93"/>
      <c r="D428" s="93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3"/>
      <c r="C429" s="93"/>
      <c r="D429" s="93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3"/>
      <c r="C430" s="93"/>
      <c r="D430" s="93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3"/>
      <c r="C431" s="93"/>
      <c r="D431" s="93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3"/>
      <c r="C432" s="93"/>
      <c r="D432" s="93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3"/>
      <c r="C433" s="93"/>
      <c r="D433" s="93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3"/>
      <c r="C434" s="93"/>
      <c r="D434" s="93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3"/>
      <c r="C435" s="93"/>
      <c r="D435" s="93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3"/>
      <c r="C436" s="93"/>
      <c r="D436" s="93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3"/>
      <c r="C437" s="93"/>
      <c r="D437" s="93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3"/>
      <c r="C438" s="93"/>
      <c r="D438" s="93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3"/>
      <c r="C439" s="93"/>
      <c r="D439" s="93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3"/>
      <c r="C440" s="93"/>
      <c r="D440" s="93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3"/>
      <c r="C441" s="93"/>
      <c r="D441" s="93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3"/>
      <c r="C442" s="93"/>
      <c r="D442" s="93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3"/>
      <c r="C443" s="93"/>
      <c r="D443" s="93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3"/>
      <c r="C444" s="93"/>
      <c r="D444" s="93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3"/>
      <c r="C445" s="93"/>
      <c r="D445" s="93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3"/>
      <c r="C446" s="93"/>
      <c r="D446" s="93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3"/>
      <c r="C447" s="93"/>
      <c r="D447" s="93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3"/>
      <c r="C448" s="93"/>
      <c r="D448" s="93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3"/>
      <c r="C449" s="93"/>
      <c r="D449" s="93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3"/>
      <c r="C450" s="93"/>
      <c r="D450" s="93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3"/>
      <c r="C451" s="93"/>
      <c r="D451" s="93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3"/>
      <c r="C452" s="93"/>
      <c r="D452" s="93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3"/>
      <c r="C453" s="93"/>
      <c r="D453" s="93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3"/>
      <c r="C454" s="93"/>
      <c r="D454" s="93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3"/>
      <c r="C455" s="93"/>
      <c r="D455" s="93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3"/>
      <c r="C456" s="93"/>
      <c r="D456" s="93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3"/>
      <c r="C457" s="93"/>
      <c r="D457" s="93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3"/>
      <c r="C458" s="93"/>
      <c r="D458" s="93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3"/>
      <c r="C459" s="93"/>
      <c r="D459" s="93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3"/>
      <c r="C460" s="93"/>
      <c r="D460" s="93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3"/>
      <c r="C461" s="93"/>
      <c r="D461" s="93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3"/>
      <c r="C462" s="93"/>
      <c r="D462" s="93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3"/>
      <c r="C463" s="93"/>
      <c r="D463" s="93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3"/>
      <c r="C464" s="93"/>
      <c r="D464" s="93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3"/>
      <c r="C465" s="93"/>
      <c r="D465" s="93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3"/>
      <c r="C466" s="93"/>
      <c r="D466" s="93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3"/>
      <c r="C467" s="93"/>
      <c r="D467" s="93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3"/>
      <c r="C468" s="93"/>
      <c r="D468" s="93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3"/>
      <c r="C469" s="93"/>
      <c r="D469" s="93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3"/>
      <c r="C470" s="93"/>
      <c r="D470" s="93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3"/>
      <c r="C471" s="93"/>
      <c r="D471" s="93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3"/>
      <c r="C472" s="93"/>
      <c r="D472" s="93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3"/>
      <c r="C473" s="93"/>
      <c r="D473" s="93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3"/>
      <c r="C474" s="93"/>
      <c r="D474" s="93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3"/>
      <c r="C475" s="93"/>
      <c r="D475" s="93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3"/>
      <c r="C476" s="93"/>
      <c r="D476" s="93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3"/>
      <c r="C477" s="93"/>
      <c r="D477" s="93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3"/>
      <c r="C478" s="93"/>
      <c r="D478" s="93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3"/>
      <c r="C479" s="93"/>
      <c r="D479" s="93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3"/>
      <c r="C480" s="93"/>
      <c r="D480" s="93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3"/>
      <c r="C481" s="93"/>
      <c r="D481" s="93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3"/>
      <c r="C482" s="93"/>
      <c r="D482" s="93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3"/>
      <c r="C483" s="93"/>
      <c r="D483" s="93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3"/>
      <c r="C484" s="93"/>
      <c r="D484" s="93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3"/>
      <c r="C485" s="93"/>
      <c r="D485" s="93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3"/>
      <c r="C486" s="93"/>
      <c r="D486" s="93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3"/>
      <c r="C487" s="93"/>
      <c r="D487" s="93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3"/>
      <c r="C488" s="93"/>
      <c r="D488" s="93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3"/>
      <c r="C489" s="93"/>
      <c r="D489" s="93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3"/>
      <c r="C490" s="93"/>
      <c r="D490" s="93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3"/>
      <c r="C491" s="93"/>
      <c r="D491" s="93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3"/>
      <c r="C492" s="93"/>
      <c r="D492" s="93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3"/>
      <c r="C493" s="93"/>
      <c r="D493" s="93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3"/>
      <c r="C494" s="93"/>
      <c r="D494" s="93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3"/>
      <c r="C495" s="93"/>
      <c r="D495" s="93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3"/>
      <c r="C496" s="93"/>
      <c r="D496" s="93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3"/>
      <c r="C497" s="93"/>
      <c r="D497" s="93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3"/>
      <c r="C498" s="93"/>
      <c r="D498" s="93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3"/>
      <c r="C499" s="93"/>
      <c r="D499" s="93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3"/>
      <c r="C500" s="93"/>
      <c r="D500" s="93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3"/>
      <c r="C501" s="93"/>
      <c r="D501" s="93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3"/>
      <c r="C502" s="93"/>
      <c r="D502" s="93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3"/>
      <c r="C503" s="93"/>
      <c r="D503" s="93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3"/>
      <c r="C504" s="93"/>
      <c r="D504" s="93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3"/>
      <c r="C505" s="93"/>
      <c r="D505" s="93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3"/>
      <c r="C506" s="93"/>
      <c r="D506" s="93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3"/>
      <c r="C507" s="93"/>
      <c r="D507" s="93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3"/>
      <c r="C508" s="93"/>
      <c r="D508" s="93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3"/>
      <c r="C509" s="93"/>
      <c r="D509" s="93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3"/>
      <c r="C510" s="93"/>
      <c r="D510" s="93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3"/>
      <c r="C511" s="93"/>
      <c r="D511" s="93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3"/>
      <c r="C512" s="93"/>
      <c r="D512" s="93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3"/>
      <c r="C513" s="93"/>
      <c r="D513" s="93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3"/>
      <c r="C514" s="93"/>
      <c r="D514" s="93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3"/>
      <c r="C515" s="93"/>
      <c r="D515" s="93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3"/>
      <c r="C516" s="93"/>
      <c r="D516" s="93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3"/>
      <c r="C517" s="93"/>
      <c r="D517" s="93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3"/>
      <c r="C518" s="93"/>
      <c r="D518" s="93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3"/>
      <c r="C519" s="93"/>
      <c r="D519" s="93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3"/>
      <c r="C520" s="93"/>
      <c r="D520" s="93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3"/>
      <c r="C521" s="93"/>
      <c r="D521" s="93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3"/>
      <c r="C522" s="93"/>
      <c r="D522" s="93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3"/>
      <c r="C523" s="93"/>
      <c r="D523" s="93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3"/>
      <c r="C524" s="93"/>
      <c r="D524" s="93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3"/>
      <c r="C525" s="93"/>
      <c r="D525" s="93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3"/>
      <c r="C526" s="93"/>
      <c r="D526" s="93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3"/>
      <c r="C527" s="93"/>
      <c r="D527" s="93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3"/>
      <c r="C528" s="93"/>
      <c r="D528" s="93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3"/>
      <c r="C529" s="93"/>
      <c r="D529" s="93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3"/>
      <c r="C530" s="93"/>
      <c r="D530" s="93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3"/>
      <c r="C531" s="93"/>
      <c r="D531" s="93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3"/>
      <c r="C532" s="93"/>
      <c r="D532" s="93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3"/>
      <c r="C533" s="93"/>
      <c r="D533" s="93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3"/>
      <c r="C534" s="93"/>
      <c r="D534" s="93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3"/>
      <c r="C535" s="93"/>
      <c r="D535" s="93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3"/>
      <c r="C536" s="93"/>
      <c r="D536" s="93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3"/>
      <c r="C537" s="93"/>
      <c r="D537" s="93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3"/>
      <c r="C538" s="93"/>
      <c r="D538" s="93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3"/>
      <c r="C539" s="93"/>
      <c r="D539" s="93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3"/>
      <c r="C540" s="93"/>
      <c r="D540" s="93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3"/>
      <c r="C541" s="93"/>
      <c r="D541" s="93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3"/>
      <c r="C542" s="93"/>
      <c r="D542" s="93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3"/>
      <c r="C543" s="93"/>
      <c r="D543" s="93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3"/>
      <c r="C544" s="93"/>
      <c r="D544" s="93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3"/>
      <c r="C545" s="93"/>
      <c r="D545" s="93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3"/>
      <c r="C546" s="93"/>
      <c r="D546" s="93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3"/>
      <c r="C547" s="93"/>
      <c r="D547" s="93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3"/>
      <c r="C548" s="93"/>
      <c r="D548" s="93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3"/>
      <c r="C549" s="93"/>
      <c r="D549" s="93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3"/>
      <c r="C550" s="93"/>
      <c r="D550" s="93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3"/>
      <c r="C551" s="93"/>
      <c r="D551" s="93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3"/>
      <c r="C552" s="93"/>
      <c r="D552" s="93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3"/>
      <c r="C553" s="93"/>
      <c r="D553" s="93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3"/>
      <c r="C554" s="93"/>
      <c r="D554" s="93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3"/>
      <c r="C555" s="93"/>
      <c r="D555" s="93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3"/>
      <c r="C556" s="93"/>
      <c r="D556" s="93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3"/>
      <c r="C557" s="93"/>
      <c r="D557" s="93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3"/>
      <c r="C558" s="93"/>
      <c r="D558" s="93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3"/>
      <c r="C559" s="93"/>
      <c r="D559" s="93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3"/>
      <c r="C560" s="93"/>
      <c r="D560" s="93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3"/>
      <c r="C561" s="93"/>
      <c r="D561" s="93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3"/>
      <c r="C562" s="93"/>
      <c r="D562" s="93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3"/>
      <c r="C563" s="93"/>
      <c r="D563" s="93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3"/>
      <c r="C564" s="93"/>
      <c r="D564" s="93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3"/>
      <c r="C565" s="93"/>
      <c r="D565" s="93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3"/>
      <c r="C566" s="93"/>
      <c r="D566" s="93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3"/>
      <c r="C567" s="93"/>
      <c r="D567" s="93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3"/>
      <c r="C568" s="93"/>
      <c r="D568" s="93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3"/>
      <c r="C569" s="93"/>
      <c r="D569" s="93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3"/>
      <c r="C570" s="93"/>
      <c r="D570" s="93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3"/>
      <c r="C571" s="93"/>
      <c r="D571" s="93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3"/>
      <c r="C572" s="93"/>
      <c r="D572" s="93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3"/>
      <c r="C573" s="93"/>
      <c r="D573" s="93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3"/>
      <c r="C574" s="93"/>
      <c r="D574" s="93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3"/>
      <c r="C575" s="93"/>
      <c r="D575" s="93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3"/>
      <c r="C576" s="93"/>
      <c r="D576" s="93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3"/>
      <c r="C577" s="93"/>
      <c r="D577" s="93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3"/>
      <c r="C578" s="93"/>
      <c r="D578" s="93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3"/>
      <c r="C579" s="93"/>
      <c r="D579" s="93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3"/>
      <c r="C580" s="93"/>
      <c r="D580" s="93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3"/>
      <c r="C581" s="93"/>
      <c r="D581" s="93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3"/>
      <c r="C582" s="93"/>
      <c r="D582" s="93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3"/>
      <c r="C583" s="93"/>
      <c r="D583" s="93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3"/>
      <c r="C584" s="93"/>
      <c r="D584" s="93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3"/>
      <c r="C585" s="93"/>
      <c r="D585" s="93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3"/>
      <c r="C586" s="93"/>
      <c r="D586" s="93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3"/>
      <c r="C587" s="93"/>
      <c r="D587" s="93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3"/>
      <c r="C588" s="93"/>
      <c r="D588" s="93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3"/>
      <c r="C589" s="93"/>
      <c r="D589" s="93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3"/>
      <c r="C590" s="93"/>
      <c r="D590" s="93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3"/>
      <c r="C591" s="93"/>
      <c r="D591" s="93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3"/>
      <c r="C592" s="93"/>
      <c r="D592" s="93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3"/>
      <c r="C593" s="93"/>
      <c r="D593" s="93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3"/>
      <c r="C594" s="93"/>
      <c r="D594" s="93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3"/>
      <c r="C595" s="93"/>
      <c r="D595" s="93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3"/>
      <c r="C596" s="93"/>
      <c r="D596" s="93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3"/>
      <c r="C597" s="93"/>
      <c r="D597" s="93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3"/>
      <c r="C598" s="93"/>
      <c r="D598" s="93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3"/>
      <c r="C599" s="93"/>
      <c r="D599" s="93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3"/>
      <c r="C600" s="93"/>
      <c r="D600" s="93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3"/>
      <c r="C601" s="93"/>
      <c r="D601" s="93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3"/>
      <c r="C602" s="93"/>
      <c r="D602" s="93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3"/>
      <c r="C603" s="93"/>
      <c r="D603" s="93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3"/>
      <c r="C604" s="93"/>
      <c r="D604" s="93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3"/>
      <c r="C605" s="93"/>
      <c r="D605" s="93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3"/>
      <c r="C606" s="93"/>
      <c r="D606" s="93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3"/>
      <c r="C607" s="93"/>
      <c r="D607" s="93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3"/>
      <c r="C608" s="93"/>
      <c r="D608" s="93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3"/>
      <c r="C609" s="93"/>
      <c r="D609" s="93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3"/>
      <c r="C610" s="93"/>
      <c r="D610" s="93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3"/>
      <c r="C611" s="93"/>
      <c r="D611" s="93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3"/>
      <c r="C612" s="93"/>
      <c r="D612" s="93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3"/>
      <c r="C613" s="93"/>
      <c r="D613" s="93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3"/>
      <c r="C614" s="93"/>
      <c r="D614" s="93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3"/>
      <c r="C615" s="93"/>
      <c r="D615" s="93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3"/>
      <c r="C616" s="93"/>
      <c r="D616" s="93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3"/>
      <c r="C617" s="93"/>
      <c r="D617" s="93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3"/>
      <c r="C618" s="93"/>
      <c r="D618" s="93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3"/>
      <c r="C619" s="93"/>
      <c r="D619" s="93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3"/>
      <c r="C620" s="93"/>
      <c r="D620" s="93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3"/>
      <c r="C621" s="93"/>
      <c r="D621" s="93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3"/>
      <c r="C622" s="93"/>
      <c r="D622" s="93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3"/>
      <c r="C623" s="93"/>
      <c r="D623" s="93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3"/>
      <c r="C624" s="93"/>
      <c r="D624" s="93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3"/>
      <c r="C625" s="93"/>
      <c r="D625" s="93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3"/>
      <c r="C626" s="93"/>
      <c r="D626" s="93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3"/>
      <c r="C627" s="93"/>
      <c r="D627" s="93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3"/>
      <c r="C628" s="93"/>
      <c r="D628" s="93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3"/>
      <c r="C629" s="93"/>
      <c r="D629" s="93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3"/>
      <c r="C630" s="93"/>
      <c r="D630" s="93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4"/>
      <c r="B631" s="93"/>
      <c r="C631" s="93"/>
      <c r="D631" s="93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4"/>
      <c r="B632" s="93"/>
      <c r="C632" s="93"/>
      <c r="D632" s="93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4"/>
      <c r="B633" s="93"/>
      <c r="C633" s="93"/>
      <c r="D633" s="93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4"/>
      <c r="B634" s="93"/>
      <c r="C634" s="93"/>
      <c r="D634" s="93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4"/>
      <c r="B635" s="93"/>
      <c r="C635" s="93"/>
      <c r="D635" s="93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4"/>
      <c r="B636" s="93"/>
      <c r="C636" s="93"/>
      <c r="D636" s="93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4"/>
      <c r="B637" s="93"/>
      <c r="C637" s="93"/>
      <c r="D637" s="93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4"/>
      <c r="B638" s="93"/>
      <c r="C638" s="93"/>
      <c r="D638" s="93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4"/>
      <c r="B639" s="93"/>
      <c r="C639" s="93"/>
      <c r="D639" s="93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4"/>
      <c r="B640" s="93"/>
      <c r="C640" s="93"/>
      <c r="D640" s="93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4"/>
      <c r="B641" s="93"/>
      <c r="C641" s="93"/>
      <c r="D641" s="93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4"/>
      <c r="B642" s="93"/>
      <c r="C642" s="93"/>
      <c r="D642" s="93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4"/>
      <c r="B643" s="93"/>
      <c r="C643" s="93"/>
      <c r="D643" s="93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4"/>
      <c r="B644" s="93"/>
      <c r="C644" s="93"/>
      <c r="D644" s="93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4"/>
      <c r="B645" s="93"/>
      <c r="C645" s="93"/>
      <c r="D645" s="93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4"/>
      <c r="B646" s="93"/>
      <c r="C646" s="93"/>
      <c r="D646" s="93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4"/>
      <c r="B647" s="93"/>
      <c r="C647" s="93"/>
      <c r="D647" s="93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4"/>
      <c r="B648" s="93"/>
      <c r="C648" s="93"/>
      <c r="D648" s="93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4"/>
      <c r="B649" s="93"/>
      <c r="C649" s="93"/>
      <c r="D649" s="93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4"/>
      <c r="B650" s="93"/>
      <c r="C650" s="93"/>
      <c r="D650" s="93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4"/>
      <c r="B651" s="93"/>
      <c r="C651" s="93"/>
      <c r="D651" s="93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4"/>
      <c r="B652" s="93"/>
      <c r="C652" s="93"/>
      <c r="D652" s="93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4"/>
      <c r="B653" s="93"/>
      <c r="C653" s="93"/>
      <c r="D653" s="93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4"/>
      <c r="B654" s="93"/>
      <c r="C654" s="93"/>
      <c r="D654" s="93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4"/>
      <c r="B655" s="93"/>
      <c r="C655" s="93"/>
      <c r="D655" s="93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4"/>
      <c r="B656" s="93"/>
      <c r="C656" s="93"/>
      <c r="D656" s="93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4"/>
      <c r="B657" s="93"/>
      <c r="C657" s="93"/>
      <c r="D657" s="93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4"/>
      <c r="B658" s="93"/>
      <c r="C658" s="93"/>
      <c r="D658" s="93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4"/>
      <c r="B659" s="93"/>
      <c r="C659" s="93"/>
      <c r="D659" s="93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4"/>
      <c r="B660" s="93"/>
      <c r="C660" s="93"/>
      <c r="D660" s="93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4"/>
      <c r="B661" s="93"/>
      <c r="C661" s="93"/>
      <c r="D661" s="93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4"/>
      <c r="B662" s="93"/>
      <c r="C662" s="93"/>
      <c r="D662" s="93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4"/>
      <c r="B663" s="93"/>
      <c r="C663" s="93"/>
      <c r="D663" s="93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4"/>
      <c r="B664" s="93"/>
      <c r="C664" s="93"/>
      <c r="D664" s="93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4"/>
      <c r="B665" s="93"/>
      <c r="C665" s="93"/>
      <c r="D665" s="93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4"/>
      <c r="B666" s="93"/>
      <c r="C666" s="93"/>
      <c r="D666" s="93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4"/>
      <c r="B667" s="93"/>
      <c r="C667" s="93"/>
      <c r="D667" s="93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4"/>
      <c r="B668" s="93"/>
      <c r="C668" s="93"/>
      <c r="D668" s="93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4"/>
      <c r="B669" s="93"/>
      <c r="C669" s="93"/>
      <c r="D669" s="93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4"/>
      <c r="B670" s="93"/>
      <c r="C670" s="93"/>
      <c r="D670" s="93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4"/>
      <c r="B671" s="93"/>
      <c r="C671" s="93"/>
      <c r="D671" s="93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4"/>
      <c r="B672" s="93"/>
      <c r="C672" s="93"/>
      <c r="D672" s="93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4"/>
      <c r="B673" s="93"/>
      <c r="C673" s="93"/>
      <c r="D673" s="93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4"/>
      <c r="B674" s="93"/>
      <c r="C674" s="93"/>
      <c r="D674" s="93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4"/>
      <c r="B675" s="93"/>
      <c r="C675" s="93"/>
      <c r="D675" s="93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4"/>
      <c r="B676" s="93"/>
      <c r="C676" s="93"/>
      <c r="D676" s="93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4"/>
      <c r="B677" s="93"/>
      <c r="C677" s="93"/>
      <c r="D677" s="93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7"/>
      <c r="B678" s="93"/>
      <c r="C678" s="93"/>
      <c r="D678" s="93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s="22" customFormat="1" x14ac:dyDescent="0.2">
      <c r="A679" s="17"/>
      <c r="B679" s="93"/>
      <c r="C679" s="93"/>
      <c r="D679" s="93"/>
      <c r="E679" s="1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s="22" customFormat="1" x14ac:dyDescent="0.2">
      <c r="A680" s="17"/>
      <c r="B680" s="93"/>
      <c r="C680" s="93"/>
      <c r="D680" s="93"/>
      <c r="E680" s="1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s="22" customFormat="1" x14ac:dyDescent="0.2">
      <c r="A681" s="17"/>
      <c r="B681" s="93"/>
      <c r="C681" s="93"/>
      <c r="D681" s="93"/>
      <c r="E681" s="1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s="22" customFormat="1" x14ac:dyDescent="0.2">
      <c r="A682" s="17"/>
      <c r="B682" s="93"/>
      <c r="C682" s="93"/>
      <c r="D682" s="93"/>
      <c r="E682" s="1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s="22" customFormat="1" x14ac:dyDescent="0.2">
      <c r="A683" s="17"/>
      <c r="B683" s="93"/>
      <c r="C683" s="93"/>
      <c r="D683" s="93"/>
      <c r="E683" s="1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s="22" customFormat="1" x14ac:dyDescent="0.2">
      <c r="A684" s="17"/>
      <c r="B684" s="93"/>
      <c r="C684" s="93"/>
      <c r="D684" s="93"/>
      <c r="E684" s="1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s="22" customFormat="1" x14ac:dyDescent="0.2">
      <c r="A685" s="17"/>
      <c r="B685" s="93"/>
      <c r="C685" s="93"/>
      <c r="D685" s="93"/>
      <c r="E685" s="1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s="22" customFormat="1" x14ac:dyDescent="0.2">
      <c r="A686" s="17"/>
      <c r="B686" s="93"/>
      <c r="C686" s="93"/>
      <c r="D686" s="93"/>
      <c r="E686" s="1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s="22" customFormat="1" x14ac:dyDescent="0.2">
      <c r="A687" s="17"/>
      <c r="B687" s="93"/>
      <c r="C687" s="93"/>
      <c r="D687" s="93"/>
      <c r="E687" s="1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s="22" customFormat="1" x14ac:dyDescent="0.2">
      <c r="A688" s="17"/>
      <c r="B688" s="93"/>
      <c r="C688" s="93"/>
      <c r="D688" s="93"/>
      <c r="E688" s="1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s="22" customFormat="1" x14ac:dyDescent="0.2">
      <c r="A689" s="17"/>
      <c r="B689" s="93"/>
      <c r="C689" s="93"/>
      <c r="D689" s="93"/>
      <c r="E689" s="1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s="22" customFormat="1" x14ac:dyDescent="0.2">
      <c r="A690" s="17"/>
      <c r="B690" s="93"/>
      <c r="C690" s="93"/>
      <c r="D690" s="93"/>
      <c r="E690" s="1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s="22" customFormat="1" x14ac:dyDescent="0.2">
      <c r="A691" s="17"/>
      <c r="B691" s="93"/>
      <c r="C691" s="93"/>
      <c r="D691" s="93"/>
      <c r="E691" s="1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s="22" customFormat="1" x14ac:dyDescent="0.2">
      <c r="A692" s="17"/>
      <c r="B692" s="93"/>
      <c r="C692" s="93"/>
      <c r="D692" s="93"/>
      <c r="E692" s="1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s="22" customFormat="1" x14ac:dyDescent="0.2">
      <c r="A693" s="17"/>
      <c r="B693" s="93"/>
      <c r="C693" s="93"/>
      <c r="D693" s="93"/>
      <c r="E693" s="1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s="22" customFormat="1" x14ac:dyDescent="0.2">
      <c r="A694" s="17"/>
      <c r="B694" s="93"/>
      <c r="C694" s="93"/>
      <c r="D694" s="93"/>
      <c r="E694" s="1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s="22" customFormat="1" x14ac:dyDescent="0.2">
      <c r="A695" s="17"/>
      <c r="B695" s="93"/>
      <c r="C695" s="93"/>
      <c r="D695" s="93"/>
      <c r="E695" s="1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s="22" customFormat="1" x14ac:dyDescent="0.2">
      <c r="A696" s="17"/>
      <c r="B696" s="93"/>
      <c r="C696" s="93"/>
      <c r="D696" s="93"/>
      <c r="E696" s="1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s="22" customFormat="1" x14ac:dyDescent="0.2">
      <c r="A697" s="17"/>
      <c r="B697" s="93"/>
      <c r="C697" s="93"/>
      <c r="D697" s="93"/>
      <c r="E697" s="1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s="22" customFormat="1" x14ac:dyDescent="0.2">
      <c r="A698" s="17"/>
      <c r="B698" s="93"/>
      <c r="C698" s="93"/>
      <c r="D698" s="93"/>
      <c r="E698" s="1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s="22" customFormat="1" x14ac:dyDescent="0.2">
      <c r="A699" s="17"/>
      <c r="B699" s="93"/>
      <c r="C699" s="93"/>
      <c r="D699" s="93"/>
      <c r="E699" s="1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s="22" customFormat="1" x14ac:dyDescent="0.2">
      <c r="A700" s="17"/>
      <c r="B700" s="93"/>
      <c r="C700" s="93"/>
      <c r="D700" s="93"/>
      <c r="E700" s="1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s="22" customFormat="1" x14ac:dyDescent="0.2">
      <c r="A701" s="17"/>
      <c r="B701" s="93"/>
      <c r="C701" s="93"/>
      <c r="D701" s="93"/>
      <c r="E701" s="1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s="22" customFormat="1" x14ac:dyDescent="0.2">
      <c r="A702" s="17"/>
      <c r="B702" s="93"/>
      <c r="C702" s="93"/>
      <c r="D702" s="93"/>
      <c r="E702" s="1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s="22" customFormat="1" x14ac:dyDescent="0.2">
      <c r="A703" s="17"/>
      <c r="B703" s="93"/>
      <c r="C703" s="93"/>
      <c r="D703" s="93"/>
      <c r="E703" s="1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s="22" customFormat="1" x14ac:dyDescent="0.2">
      <c r="A704" s="17"/>
      <c r="B704" s="93"/>
      <c r="C704" s="93"/>
      <c r="D704" s="93"/>
      <c r="E704" s="1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s="22" customFormat="1" x14ac:dyDescent="0.2">
      <c r="A705" s="17"/>
      <c r="B705" s="93"/>
      <c r="C705" s="93"/>
      <c r="D705" s="93"/>
      <c r="E705" s="1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s="22" customFormat="1" x14ac:dyDescent="0.2">
      <c r="A706" s="17"/>
      <c r="B706" s="93"/>
      <c r="C706" s="93"/>
      <c r="D706" s="93"/>
      <c r="E706" s="1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s="22" customFormat="1" x14ac:dyDescent="0.2">
      <c r="A707" s="17"/>
      <c r="B707" s="93"/>
      <c r="C707" s="93"/>
      <c r="D707" s="93"/>
      <c r="E707" s="1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s="22" customFormat="1" x14ac:dyDescent="0.2">
      <c r="A708" s="17"/>
      <c r="B708" s="93"/>
      <c r="C708" s="93"/>
      <c r="D708" s="93"/>
      <c r="E708" s="1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s="22" customFormat="1" x14ac:dyDescent="0.2">
      <c r="A709" s="17"/>
      <c r="B709" s="93"/>
      <c r="C709" s="93"/>
      <c r="D709" s="93"/>
      <c r="E709" s="1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s="22" customFormat="1" x14ac:dyDescent="0.2">
      <c r="A710" s="17"/>
      <c r="B710" s="93"/>
      <c r="C710" s="93"/>
      <c r="D710" s="93"/>
      <c r="E710" s="1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s="22" customFormat="1" x14ac:dyDescent="0.2">
      <c r="A711" s="17"/>
      <c r="B711" s="93"/>
      <c r="C711" s="93"/>
      <c r="D711" s="93"/>
      <c r="E711" s="1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s="22" customFormat="1" x14ac:dyDescent="0.2">
      <c r="A712" s="17"/>
      <c r="B712" s="93"/>
      <c r="C712" s="93"/>
      <c r="D712" s="93"/>
      <c r="E712" s="1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s="22" customFormat="1" x14ac:dyDescent="0.2">
      <c r="A713" s="17"/>
      <c r="B713" s="93"/>
      <c r="C713" s="93"/>
      <c r="D713" s="93"/>
      <c r="E713" s="1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s="22" customFormat="1" x14ac:dyDescent="0.2">
      <c r="A714" s="17"/>
      <c r="B714" s="93"/>
      <c r="C714" s="93"/>
      <c r="D714" s="93"/>
      <c r="E714" s="1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s="22" customFormat="1" x14ac:dyDescent="0.2">
      <c r="A715" s="17"/>
      <c r="B715" s="93"/>
      <c r="C715" s="93"/>
      <c r="D715" s="93"/>
      <c r="E715" s="1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s="22" customFormat="1" x14ac:dyDescent="0.2">
      <c r="A716" s="17"/>
      <c r="B716" s="93"/>
      <c r="C716" s="93"/>
      <c r="D716" s="93"/>
      <c r="E716" s="1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s="22" customFormat="1" x14ac:dyDescent="0.2">
      <c r="A717" s="17"/>
      <c r="B717" s="93"/>
      <c r="C717" s="93"/>
      <c r="D717" s="93"/>
      <c r="E717" s="1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s="22" customFormat="1" x14ac:dyDescent="0.2">
      <c r="A718" s="17"/>
      <c r="B718" s="93"/>
      <c r="C718" s="93"/>
      <c r="D718" s="93"/>
      <c r="E718" s="1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s="22" customFormat="1" x14ac:dyDescent="0.2">
      <c r="A719" s="17"/>
      <c r="B719" s="93"/>
      <c r="C719" s="93"/>
      <c r="D719" s="93"/>
      <c r="E719" s="1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s="22" customFormat="1" x14ac:dyDescent="0.2">
      <c r="A720" s="17"/>
      <c r="B720" s="93"/>
      <c r="C720" s="93"/>
      <c r="D720" s="93"/>
      <c r="E720" s="1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s="22" customFormat="1" x14ac:dyDescent="0.2">
      <c r="A721" s="17"/>
      <c r="B721" s="93"/>
      <c r="C721" s="93"/>
      <c r="D721" s="93"/>
      <c r="E721" s="1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s="22" customFormat="1" x14ac:dyDescent="0.2">
      <c r="A722" s="17"/>
      <c r="B722" s="93"/>
      <c r="C722" s="93"/>
      <c r="D722" s="93"/>
      <c r="E722" s="1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s="22" customFormat="1" x14ac:dyDescent="0.2">
      <c r="A723" s="17"/>
      <c r="B723" s="93"/>
      <c r="C723" s="93"/>
      <c r="D723" s="93"/>
      <c r="E723" s="1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s="22" customFormat="1" x14ac:dyDescent="0.2">
      <c r="A724" s="17"/>
      <c r="B724" s="93"/>
      <c r="C724" s="93"/>
      <c r="D724" s="93"/>
      <c r="E724" s="1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s="22" customFormat="1" x14ac:dyDescent="0.2">
      <c r="A725" s="17"/>
      <c r="B725" s="93"/>
      <c r="C725" s="93"/>
      <c r="D725" s="93"/>
      <c r="E725" s="1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</sheetData>
  <mergeCells count="2">
    <mergeCell ref="A3:A4"/>
    <mergeCell ref="B3:D3"/>
  </mergeCells>
  <conditionalFormatting sqref="B9 B12:B16 B19 B22:B29 B35:B40 B43:B47 B50:B54 B57:B65 B68:B71 B74:B90 B93:B106 B109:B111 B114:B115">
    <cfRule type="expression" dxfId="5" priority="614" stopIfTrue="1">
      <formula>AND(B9&lt;TODAY(),ISBLANK(#REF!))</formula>
    </cfRule>
  </conditionalFormatting>
  <printOptions horizontalCentered="1"/>
  <pageMargins left="7.874015748031496E-2" right="0" top="0.47244094488188981" bottom="7.874015748031496E-2" header="7.874015748031496E-2" footer="0"/>
  <pageSetup paperSize="9" scale="34" fitToHeight="2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8" t="s">
        <v>18</v>
      </c>
      <c r="B3" s="118" t="s">
        <v>38</v>
      </c>
      <c r="C3" s="120" t="s">
        <v>15</v>
      </c>
      <c r="D3" s="121"/>
      <c r="E3" s="123"/>
    </row>
    <row r="4" spans="1:22" s="2" customFormat="1" ht="42" customHeight="1" thickTop="1" x14ac:dyDescent="0.2">
      <c r="A4" s="119"/>
      <c r="B4" s="124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2"/>
      <c r="B32" s="122"/>
      <c r="C32" s="122"/>
      <c r="D32" s="122"/>
      <c r="E32" s="122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Acores</vt:lpstr>
      <vt:lpstr>Calend Mad</vt:lpstr>
      <vt:lpstr>Acores!Área_de_Impressão</vt:lpstr>
      <vt:lpstr>'Calend Mad'!Área_de_Impressão</vt:lpstr>
      <vt:lpstr>Acores!Títulos_de_Impressão</vt:lpstr>
      <vt:lpstr>'Calend Mad'!Títulos_de_Impressão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2015-09-25T14:15:17Z</cp:lastPrinted>
  <dcterms:created xsi:type="dcterms:W3CDTF">2008-02-13T16:28:17Z</dcterms:created>
  <dcterms:modified xsi:type="dcterms:W3CDTF">2015-10-12T17:01:51Z</dcterms:modified>
</cp:coreProperties>
</file>