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20610" yWindow="2430" windowWidth="20730" windowHeight="11040" firstSheet="1" activeTab="1"/>
  </bookViews>
  <sheets>
    <sheet name="CalPags - RAM" sheetId="4" state="hidden" r:id="rId1"/>
    <sheet name="CalPags - RAA" sheetId="2" r:id="rId2"/>
  </sheets>
  <definedNames>
    <definedName name="_xlnm._FilterDatabase" localSheetId="0" hidden="1">'CalPags - RAM'!$B$1:$B$594</definedName>
    <definedName name="_xlnm.Print_Area" localSheetId="1">'CalPags - RAA'!$B$1:$F$128</definedName>
    <definedName name="_xlnm.Print_Area" localSheetId="0">'CalPags - RAM'!$B$1:$F$86</definedName>
    <definedName name="_xlnm.Print_Titles" localSheetId="1">'CalPags - RAA'!$1:$3</definedName>
    <definedName name="_xlnm.Print_Titles" localSheetId="0">'CalPags - RAM'!$1:$3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2" l="1"/>
  <c r="E126" i="2" l="1"/>
  <c r="E127" i="2" s="1"/>
  <c r="E84" i="4" l="1"/>
  <c r="E121" i="2" l="1"/>
  <c r="E81" i="4"/>
  <c r="E110" i="2" l="1"/>
  <c r="E75" i="4"/>
  <c r="E52" i="4" l="1"/>
  <c r="E69" i="2" l="1"/>
  <c r="E46" i="4"/>
  <c r="E56" i="2" l="1"/>
  <c r="E40" i="4"/>
  <c r="E31" i="4" l="1"/>
  <c r="E49" i="2" l="1"/>
  <c r="E46" i="2" l="1"/>
  <c r="E19" i="4"/>
  <c r="E85" i="4" s="1"/>
  <c r="E36" i="2" l="1"/>
  <c r="E30" i="2" l="1"/>
  <c r="E13" i="4" l="1"/>
  <c r="E14" i="4" s="1"/>
  <c r="E86" i="4" s="1"/>
  <c r="E11" i="2" l="1"/>
  <c r="E37" i="2" s="1"/>
  <c r="E128" i="2" s="1"/>
</calcChain>
</file>

<file path=xl/sharedStrings.xml><?xml version="1.0" encoding="utf-8"?>
<sst xmlns="http://schemas.openxmlformats.org/spreadsheetml/2006/main" count="419" uniqueCount="108">
  <si>
    <t>AJUDA / APOIO</t>
  </si>
  <si>
    <t>Tipo de pagamento</t>
  </si>
  <si>
    <t>Pagamento efetuado a:</t>
  </si>
  <si>
    <t>Montante  
(mil euros)</t>
  </si>
  <si>
    <t>CALENDÁRIO DE PAGAMENTOS - RAA</t>
  </si>
  <si>
    <t xml:space="preserve">Nº Beneficiários </t>
  </si>
  <si>
    <t>CALENDÁRIO DE PAGAMENTOS - RAM</t>
  </si>
  <si>
    <t>OUTUBRO</t>
  </si>
  <si>
    <t>OUTUBRO Total</t>
  </si>
  <si>
    <t>Adiantamento 70%</t>
  </si>
  <si>
    <t>NOVEMBRO</t>
  </si>
  <si>
    <t>NOVEMBRO Total</t>
  </si>
  <si>
    <t>2023 Total</t>
  </si>
  <si>
    <t>CAMPANHA 2023</t>
  </si>
  <si>
    <t>CAMPANHA 2023 Total</t>
  </si>
  <si>
    <t xml:space="preserve">POSEI 1.1 Produções animais - Prémio à vaca aleitante </t>
  </si>
  <si>
    <t>POSEI 1.2.1 Produções animais - Prémio ao abate de bovinos - 1º semestre</t>
  </si>
  <si>
    <t xml:space="preserve">POSEI 1.4 Produções animais - Prémio à vaca leiteira </t>
  </si>
  <si>
    <t>POSEI 1.7 Produções animais - Prémio aos produtores de leite</t>
  </si>
  <si>
    <t>POSEI 1.8.1 Produções animais - Ajuda ao transporte inter-ilhas de jovens bovinos - 1º semestre</t>
  </si>
  <si>
    <t>Adiantamento 85%</t>
  </si>
  <si>
    <t>PRORURAL+ M10.1.4 Agroambiente e clima - Manutenção da extensificação da produção pecuária</t>
  </si>
  <si>
    <t>PEPAC E.12.1 Zonas afetadas por condicionantes específicas</t>
  </si>
  <si>
    <t>PEPAC F.7.1 Pagamentos Natura 2000 e Diretiva-Quadro da Água</t>
  </si>
  <si>
    <t>PEPAC F.8.2 Manutenção de muros de suporte de terras</t>
  </si>
  <si>
    <t>PEPAC F.8.3 Apoio ao Modo de Produção Biológico</t>
  </si>
  <si>
    <t>PEPAC F.8.4 Preservação de pomares de frutos frescos e vinhas tradicionais</t>
  </si>
  <si>
    <t>PEPAC F.8.5 Controlo de espécies invasoras</t>
  </si>
  <si>
    <t>POSEI Medida 1 - Apoio Base aos Agricultores Madeirenses</t>
  </si>
  <si>
    <t>POSEI Medida 2 - Subação 2.1.1 Fileira da cana de açúcar - Transformação</t>
  </si>
  <si>
    <t>1ª Prestação 95%</t>
  </si>
  <si>
    <t>PRORURAL M2.4.1 Investimentos para a utilização sustentável de terras florestais - Prémio à perda de rendimento</t>
  </si>
  <si>
    <t>PRORURAL+ M8 Investimentos no desenvolvimento das zonas florestais e na melhoria da viabilidade das florestas - Prémio à perda de rendimento e prémio à manutenção</t>
  </si>
  <si>
    <t>PRORURAL+ M10.1.1 Agroambiente e clima - Conservação de curraletas e lagidos da cultura da vinha</t>
  </si>
  <si>
    <t>PRORURAL+ M10.1.2 Agroambiente e clima - Conservação de pomares tradicionais dos Açores</t>
  </si>
  <si>
    <t>PRORURAL+ M10.1.3 Agroambiente e clima - Conservação de sebes vivas para a proteção de culturas hortofrutiflorícolas, plantas aromáticas e medicinais</t>
  </si>
  <si>
    <t>PRORURAL+ M10.1.6 Agroambiente e clima - Proteção da raça bovina autóctone Ramo Grande</t>
  </si>
  <si>
    <t>PRORURAL+ M10.1.8 Agroambiente e clima - Pagamento de compensações a zonas agrícolas incluídas nos planos de gestão das bacias hidrográficas</t>
  </si>
  <si>
    <t>PRORURAL+ M11 Agricultura biológica</t>
  </si>
  <si>
    <t>PRORURAL+ M15.1 Pagamento de compromissos silvoambientais e climáticos</t>
  </si>
  <si>
    <t>POSEI 1.5.1 Produções animais - Ajuda ao escoamento de jovens bovinos dos Açores  - 1º semestre</t>
  </si>
  <si>
    <t xml:space="preserve">POSEI 2.4 Produções vegetais - Ajuda à produção de ananás </t>
  </si>
  <si>
    <t>≤ 3</t>
  </si>
  <si>
    <t>DEZEMBRO</t>
  </si>
  <si>
    <t>DEZEMBRO Total</t>
  </si>
  <si>
    <t>Saldo</t>
  </si>
  <si>
    <t>JANEIRO</t>
  </si>
  <si>
    <t>JANEIRO Total</t>
  </si>
  <si>
    <t>2024 Total</t>
  </si>
  <si>
    <t>100%</t>
  </si>
  <si>
    <t>POSEI Medida 2 - Subação 2.3.5 Fileira da carne - Ajuda à vaca aleitante</t>
  </si>
  <si>
    <t>POSEI Medida 2 - Subação 2.3.6 Fileira da carne - Ajuda aos ovinos e caprinos</t>
  </si>
  <si>
    <t xml:space="preserve">POSEI 2.2 Produções vegetais - Ajuda à produção de culturas tradicionais </t>
  </si>
  <si>
    <t>POSEI 2.6.1 Produções vegetais - Ajuda aos produtores de banana - 1º semestre</t>
  </si>
  <si>
    <t>FEVEREIRO</t>
  </si>
  <si>
    <t>FEVEREIRO Total</t>
  </si>
  <si>
    <t>PEPAC F.8.6 Manutenção de muros de pedra de croché em Porto Santo</t>
  </si>
  <si>
    <t>PEPAC F.8.7 Manutenção dos bardos em urze</t>
  </si>
  <si>
    <t>PEPAC F.6.1 Apoio a zonas com condicionantes naturais ou específicas - Madeira</t>
  </si>
  <si>
    <t>PEPAC F.6.2 Apoio a zonas com condicionantes naturais ou específicas - Porto Santo</t>
  </si>
  <si>
    <t xml:space="preserve">POSEI Medida 2 - Ação 2.5 Fileira da banana </t>
  </si>
  <si>
    <t xml:space="preserve">POSEI 1.3 Produções animais - Prémio aos produtores de ovinos e caprinos </t>
  </si>
  <si>
    <t>1ª Prestação 90%</t>
  </si>
  <si>
    <t>MARÇO</t>
  </si>
  <si>
    <t>MARÇO Total</t>
  </si>
  <si>
    <t>PEPAC F.8.1 Apoio ao regime de Produção Integrada</t>
  </si>
  <si>
    <t>PEPAC F.8.8 Compromissos silvoambientais e climáticos</t>
  </si>
  <si>
    <t>PRODERAM 2020 Submedida 8.1. Apoio aos custos de florestação/criação de zonas arborizadas</t>
  </si>
  <si>
    <t xml:space="preserve">POSEI 2.1 Produções vegetais - Ajuda aos produtores de culturas arvenses </t>
  </si>
  <si>
    <t>POSEI 2.5 Produções vegetais - Ajuda à produção de hortofrutiflorícolas e outras culturas</t>
  </si>
  <si>
    <t>ABRIL</t>
  </si>
  <si>
    <t>ABRIL Total</t>
  </si>
  <si>
    <t>POSEI Medida 2 - Subação 2.1.2 Fileira da cana de açúcar - Envelhecimento de rum da Madeira</t>
  </si>
  <si>
    <t>POSEI Medida 2 - Subação 2.2.1 Fileira do leite - Transformação</t>
  </si>
  <si>
    <t>POSEI Medida 2 - Subação 2.3.3 Fileira da carne - Ajuda à aquisição de reprodutores</t>
  </si>
  <si>
    <t>POSEI Medida 2 - Subação 2.4.3 Fileira do vinho - Envelhecimento de vinhos com DOP Madeira</t>
  </si>
  <si>
    <t xml:space="preserve">POSEI 1.2.2 Produções animais - Prémio ao abate de bovinos - 2º semestre </t>
  </si>
  <si>
    <t xml:space="preserve">POSEI 2.3 Produções vegetais - Ajuda à manutenção da vinha orientada para a produção de vinhos com DOP e vinhos com IGP </t>
  </si>
  <si>
    <t xml:space="preserve">POSEI 3.1 Transformação  - Ajuda à armazenagem privada de queijos "Ilha" e "São Jorge" </t>
  </si>
  <si>
    <t>MAIO</t>
  </si>
  <si>
    <t>MAIO Total</t>
  </si>
  <si>
    <t>POSEI Medida 2 - Subação 2.3.4 Fileira da carne - Ajuda ao abate de frangos de carne</t>
  </si>
  <si>
    <t>POSEI Medida 2 - Ação 2.7 Ajuda à produção de ovos</t>
  </si>
  <si>
    <t>POSEI 1.5.2 Produções animais - Ajuda ao escoamento de jovens bovinos dos Açores - 2º semestre</t>
  </si>
  <si>
    <t>POSEI 1.8.2 Produções animais - Ajuda ao transporte inter-ilhas de jovens bovinos - 2º semestre</t>
  </si>
  <si>
    <t>2ª Prestação</t>
  </si>
  <si>
    <t>JUNHO</t>
  </si>
  <si>
    <t>JUNHO Total</t>
  </si>
  <si>
    <t>2ª prestação</t>
  </si>
  <si>
    <t>POSEI Medida 2 - Subação 2.1.3 Fileira da cana de açúcar - Produção de mel-de-cana</t>
  </si>
  <si>
    <t>POSEI Medida 2 - Subação 2.2.2 Fileira do leite - Ajuda à vaca leiteira</t>
  </si>
  <si>
    <t>POSEI Medida 2 - Subação 2.3.1 Fileira da carne - Ajuda ao abate bovinos</t>
  </si>
  <si>
    <t>POSEI Medida 2 - Subação 2.3.2 Fileira da carne - Ajuda ao abate suínos</t>
  </si>
  <si>
    <t>POSEI Medida 2 - Subação 2.4.1 Fileira do vinho - Produção</t>
  </si>
  <si>
    <t>POSEI Medida 2 - Subação 2.4.2 Fileira do vinho - Transformação</t>
  </si>
  <si>
    <t>POSEI Medida 2 - Ação 2.6 Apoio à transformação de produtos agropecuários originários da RAM</t>
  </si>
  <si>
    <t>POSEI Medida 3 - Ação 3.1 Apoio à expedição de certos produtos originários da RAM</t>
  </si>
  <si>
    <t>POSEI Medida 3 - Ação 3.2 Apoio à comercialização de certos produtos originários da RAM, no mercado local</t>
  </si>
  <si>
    <t>POSEI 1.6 Produções animais - Ajuda à inovação e à qualidade das Produções pecuárias açorianas</t>
  </si>
  <si>
    <t>POSEI 1.9 Produções animais - Ajuda aos produtores apícolas</t>
  </si>
  <si>
    <t>POSEI 2.6.2 Produções vegetais - Ajuda aos produtores de banana - 2º semestre</t>
  </si>
  <si>
    <t>POSEI 3.2 Transformação  - Ajuda ao acondicionamento de próteas</t>
  </si>
  <si>
    <t>JULHO</t>
  </si>
  <si>
    <t>JULHO Total</t>
  </si>
  <si>
    <t>AGOSTO</t>
  </si>
  <si>
    <t>AGOSTO Total</t>
  </si>
  <si>
    <t>01 A 15 DE OUTUBRO</t>
  </si>
  <si>
    <t>01 A 15 DE OUTUBRO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</si>
</sst>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_-* #,##0\ _€_-;\-* #,##0\ _€_-;_-* &quot;-&quot;??\ _€_-;_-@_-"/>
    <numFmt numFmtId="168" formatCode="#,##0.0"/>
    <numFmt numFmtId="170" formatCode="#,##0.00000"/>
    <numFmt numFmtId="171" formatCode="#,##0.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165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164" fontId="3" fillId="2" borderId="0" xfId="2" applyNumberFormat="1" applyFont="1" applyFill="1" applyAlignment="1">
      <alignment horizontal="left" vertical="center"/>
    </xf>
    <xf numFmtId="164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6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6" fontId="10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6" fontId="5" fillId="0" borderId="0" xfId="0" applyNumberFormat="1" applyFont="1"/>
    <xf numFmtId="3" fontId="7" fillId="7" borderId="2" xfId="0" applyNumberFormat="1" applyFont="1" applyFill="1" applyBorder="1" applyAlignment="1">
      <alignment vertical="center"/>
    </xf>
    <xf numFmtId="167" fontId="5" fillId="0" borderId="0" xfId="1" applyNumberFormat="1" applyFont="1"/>
    <xf numFmtId="3" fontId="7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indent="2"/>
    </xf>
    <xf numFmtId="165" fontId="7" fillId="0" borderId="6" xfId="0" applyNumberFormat="1" applyFont="1" applyBorder="1" applyAlignment="1">
      <alignment horizontal="center" vertical="center"/>
    </xf>
    <xf numFmtId="3" fontId="7" fillId="7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wrapText="1" indent="1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right" vertical="center"/>
    </xf>
    <xf numFmtId="0" fontId="5" fillId="7" borderId="0" xfId="0" applyFont="1" applyFill="1"/>
    <xf numFmtId="0" fontId="12" fillId="0" borderId="1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horizontal="left" vertical="center" wrapText="1" indent="1"/>
    </xf>
    <xf numFmtId="3" fontId="13" fillId="0" borderId="3" xfId="0" applyNumberFormat="1" applyFont="1" applyBorder="1" applyAlignment="1">
      <alignment horizontal="right" vertical="center"/>
    </xf>
    <xf numFmtId="0" fontId="7" fillId="3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165" fontId="7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165" fontId="13" fillId="0" borderId="2" xfId="0" applyNumberFormat="1" applyFont="1" applyBorder="1" applyAlignment="1">
      <alignment horizontal="center" vertical="center"/>
    </xf>
    <xf numFmtId="168" fontId="13" fillId="0" borderId="2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3" fontId="7" fillId="7" borderId="3" xfId="0" applyNumberFormat="1" applyFont="1" applyFill="1" applyBorder="1" applyAlignment="1">
      <alignment horizontal="right" vertical="center"/>
    </xf>
    <xf numFmtId="9" fontId="8" fillId="0" borderId="2" xfId="0" applyNumberFormat="1" applyFont="1" applyFill="1" applyBorder="1" applyAlignment="1">
      <alignment horizontal="left" vertical="center" wrapText="1" indent="1"/>
    </xf>
    <xf numFmtId="3" fontId="7" fillId="7" borderId="3" xfId="0" applyNumberFormat="1" applyFont="1" applyFill="1" applyBorder="1" applyAlignment="1">
      <alignment vertical="center"/>
    </xf>
    <xf numFmtId="170" fontId="0" fillId="7" borderId="0" xfId="0" applyNumberFormat="1" applyFill="1"/>
    <xf numFmtId="168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0" fillId="0" borderId="0" xfId="0" applyNumberFormat="1"/>
    <xf numFmtId="9" fontId="8" fillId="0" borderId="6" xfId="0" applyNumberFormat="1" applyFont="1" applyFill="1" applyBorder="1" applyAlignment="1">
      <alignment horizontal="left" vertical="center" wrapText="1" indent="1"/>
    </xf>
    <xf numFmtId="3" fontId="7" fillId="7" borderId="7" xfId="0" applyNumberFormat="1" applyFont="1" applyFill="1" applyBorder="1" applyAlignment="1">
      <alignment horizontal="right" vertical="center"/>
    </xf>
    <xf numFmtId="168" fontId="7" fillId="7" borderId="2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 wrapText="1" indent="2"/>
    </xf>
    <xf numFmtId="171" fontId="0" fillId="0" borderId="0" xfId="0" applyNumberFormat="1"/>
    <xf numFmtId="168" fontId="9" fillId="5" borderId="6" xfId="0" applyNumberFormat="1" applyFont="1" applyFill="1" applyBorder="1" applyAlignment="1">
      <alignment vertical="center"/>
    </xf>
    <xf numFmtId="22" fontId="9" fillId="3" borderId="1" xfId="0" quotePrefix="1" applyNumberFormat="1" applyFont="1" applyFill="1" applyBorder="1" applyAlignment="1">
      <alignment horizontal="left" vertical="center" indent="1"/>
    </xf>
    <xf numFmtId="4" fontId="7" fillId="7" borderId="2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Vírgula" xfId="1" builtinId="3"/>
  </cellStyles>
  <dxfs count="25"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94"/>
  <sheetViews>
    <sheetView showGridLines="0" zoomScaleNormal="100" workbookViewId="0">
      <pane ySplit="3" topLeftCell="A82" activePane="bottomLeft" state="frozen"/>
      <selection pane="bottomLeft"/>
    </sheetView>
  </sheetViews>
  <sheetFormatPr defaultRowHeight="13" x14ac:dyDescent="0.3"/>
  <cols>
    <col min="1" max="1" width="1.3984375" style="3" customWidth="1"/>
    <col min="2" max="2" width="70.296875" style="3" customWidth="1"/>
    <col min="3" max="3" width="17.69921875" style="3" customWidth="1"/>
    <col min="4" max="4" width="14.3984375" style="3" customWidth="1"/>
    <col min="5" max="5" width="12.09765625" style="3" customWidth="1"/>
    <col min="6" max="6" width="10.8984375" style="3" customWidth="1"/>
    <col min="7" max="7" width="10.8984375" bestFit="1" customWidth="1"/>
  </cols>
  <sheetData>
    <row r="1" spans="2:202" s="1" customFormat="1" ht="21.75" customHeight="1" x14ac:dyDescent="0.3">
      <c r="B1" s="16" t="s">
        <v>6</v>
      </c>
      <c r="C1" s="16"/>
      <c r="D1" s="17"/>
      <c r="E1" s="17"/>
      <c r="F1" s="17" t="s">
        <v>13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3">
      <c r="B2" s="18"/>
      <c r="C2" s="19"/>
      <c r="D2" s="20"/>
      <c r="E2" s="20"/>
      <c r="F2" s="20"/>
      <c r="G2"/>
      <c r="H2"/>
      <c r="I2"/>
      <c r="J2"/>
      <c r="K2"/>
      <c r="L2" s="5"/>
    </row>
    <row r="3" spans="2:202" s="6" customFormat="1" ht="20" x14ac:dyDescent="0.3">
      <c r="B3" s="21" t="s">
        <v>0</v>
      </c>
      <c r="C3" s="22" t="s">
        <v>1</v>
      </c>
      <c r="D3" s="22" t="s">
        <v>2</v>
      </c>
      <c r="E3" s="23" t="s">
        <v>3</v>
      </c>
      <c r="F3" s="23" t="s">
        <v>5</v>
      </c>
      <c r="G3"/>
      <c r="H3" s="7"/>
      <c r="I3" s="7"/>
      <c r="J3" s="7"/>
      <c r="K3" s="7"/>
      <c r="L3" s="8"/>
      <c r="M3" s="8"/>
    </row>
    <row r="4" spans="2:202" s="3" customFormat="1" ht="14" x14ac:dyDescent="0.3">
      <c r="B4" s="30">
        <v>2023</v>
      </c>
      <c r="C4" s="31"/>
      <c r="D4" s="31"/>
      <c r="E4" s="31"/>
      <c r="F4" s="32"/>
      <c r="G4"/>
      <c r="H4" s="7"/>
      <c r="I4" s="7"/>
      <c r="J4" s="7"/>
      <c r="K4" s="7"/>
      <c r="L4" s="7"/>
      <c r="M4" s="7"/>
    </row>
    <row r="5" spans="2:202" s="3" customFormat="1" ht="12.75" customHeight="1" x14ac:dyDescent="0.3">
      <c r="B5" s="9" t="s">
        <v>10</v>
      </c>
      <c r="C5" s="10"/>
      <c r="D5" s="10"/>
      <c r="E5" s="10"/>
      <c r="F5" s="25"/>
      <c r="G5"/>
      <c r="H5" s="7"/>
      <c r="I5" s="7"/>
      <c r="J5" s="7"/>
      <c r="K5" s="7"/>
      <c r="L5" s="7"/>
      <c r="M5" s="7"/>
    </row>
    <row r="6" spans="2:202" s="3" customFormat="1" ht="19.5" customHeight="1" x14ac:dyDescent="0.3">
      <c r="B6" s="13" t="s">
        <v>23</v>
      </c>
      <c r="C6" s="24" t="s">
        <v>20</v>
      </c>
      <c r="D6" s="14">
        <v>45254</v>
      </c>
      <c r="E6" s="11">
        <v>48.864379999999997</v>
      </c>
      <c r="F6" s="12">
        <v>5</v>
      </c>
      <c r="G6"/>
      <c r="H6" s="38"/>
      <c r="I6" s="7"/>
      <c r="J6" s="7"/>
      <c r="K6" s="7"/>
      <c r="L6" s="7"/>
      <c r="M6" s="7"/>
    </row>
    <row r="7" spans="2:202" s="3" customFormat="1" ht="19.5" customHeight="1" x14ac:dyDescent="0.3">
      <c r="B7" s="13" t="s">
        <v>24</v>
      </c>
      <c r="C7" s="24" t="s">
        <v>20</v>
      </c>
      <c r="D7" s="14">
        <v>45254</v>
      </c>
      <c r="E7" s="11">
        <v>220.06754999999998</v>
      </c>
      <c r="F7" s="12">
        <v>761</v>
      </c>
      <c r="G7"/>
      <c r="H7" s="38"/>
      <c r="I7" s="7"/>
      <c r="J7" s="7"/>
      <c r="K7" s="7"/>
      <c r="L7" s="7"/>
      <c r="M7" s="7"/>
    </row>
    <row r="8" spans="2:202" s="3" customFormat="1" ht="19.5" customHeight="1" x14ac:dyDescent="0.3">
      <c r="B8" s="13" t="s">
        <v>25</v>
      </c>
      <c r="C8" s="24" t="s">
        <v>20</v>
      </c>
      <c r="D8" s="14">
        <v>45254</v>
      </c>
      <c r="E8" s="11">
        <v>128.33860999999999</v>
      </c>
      <c r="F8" s="12">
        <v>120</v>
      </c>
      <c r="G8"/>
      <c r="H8" s="38"/>
      <c r="I8" s="7"/>
      <c r="J8" s="7"/>
      <c r="K8" s="7"/>
      <c r="L8" s="7"/>
      <c r="M8" s="7"/>
    </row>
    <row r="9" spans="2:202" s="3" customFormat="1" ht="19.5" customHeight="1" x14ac:dyDescent="0.3">
      <c r="B9" s="13" t="s">
        <v>26</v>
      </c>
      <c r="C9" s="24" t="s">
        <v>20</v>
      </c>
      <c r="D9" s="14">
        <v>45254</v>
      </c>
      <c r="E9" s="11">
        <v>28.534500000000001</v>
      </c>
      <c r="F9" s="12">
        <v>58</v>
      </c>
      <c r="G9"/>
      <c r="H9" s="38"/>
      <c r="I9" s="7"/>
      <c r="J9" s="7"/>
      <c r="K9" s="7"/>
      <c r="L9" s="7"/>
      <c r="M9" s="7"/>
    </row>
    <row r="10" spans="2:202" s="3" customFormat="1" ht="19.5" customHeight="1" x14ac:dyDescent="0.3">
      <c r="B10" s="13" t="s">
        <v>27</v>
      </c>
      <c r="C10" s="24" t="s">
        <v>20</v>
      </c>
      <c r="D10" s="14">
        <v>45254</v>
      </c>
      <c r="E10" s="11">
        <v>5.93729</v>
      </c>
      <c r="F10" s="12">
        <v>19</v>
      </c>
      <c r="G10"/>
      <c r="H10" s="38"/>
      <c r="I10" s="7"/>
      <c r="J10" s="7"/>
      <c r="K10" s="7"/>
      <c r="L10" s="7"/>
      <c r="M10" s="7"/>
    </row>
    <row r="11" spans="2:202" s="3" customFormat="1" ht="19.5" customHeight="1" x14ac:dyDescent="0.3">
      <c r="B11" s="13" t="s">
        <v>28</v>
      </c>
      <c r="C11" s="24" t="s">
        <v>9</v>
      </c>
      <c r="D11" s="14">
        <v>45254</v>
      </c>
      <c r="E11" s="11">
        <v>3126.7691299999997</v>
      </c>
      <c r="F11" s="12">
        <v>12137</v>
      </c>
      <c r="G11"/>
      <c r="H11" s="38"/>
      <c r="I11" s="7"/>
      <c r="J11" s="7"/>
      <c r="K11" s="7"/>
      <c r="L11" s="7"/>
      <c r="M11" s="7"/>
    </row>
    <row r="12" spans="2:202" s="3" customFormat="1" ht="19.5" customHeight="1" x14ac:dyDescent="0.3">
      <c r="B12" s="13" t="s">
        <v>29</v>
      </c>
      <c r="C12" s="24" t="s">
        <v>30</v>
      </c>
      <c r="D12" s="14">
        <v>45254</v>
      </c>
      <c r="E12" s="11">
        <v>1453.4873500000001</v>
      </c>
      <c r="F12" s="12">
        <v>6</v>
      </c>
      <c r="G12"/>
      <c r="H12" s="38"/>
      <c r="I12" s="38"/>
      <c r="J12" s="7"/>
      <c r="K12" s="7"/>
      <c r="L12" s="7"/>
      <c r="M12" s="7"/>
    </row>
    <row r="13" spans="2:202" s="3" customFormat="1" ht="19.5" customHeight="1" x14ac:dyDescent="0.3">
      <c r="B13" s="26" t="s">
        <v>11</v>
      </c>
      <c r="C13" s="27"/>
      <c r="D13" s="27"/>
      <c r="E13" s="28">
        <f>SUM(E6:E12)</f>
        <v>5011.99881</v>
      </c>
      <c r="F13" s="29"/>
      <c r="G13"/>
      <c r="H13" s="38"/>
      <c r="I13" s="7"/>
      <c r="J13" s="7"/>
      <c r="K13" s="7"/>
      <c r="L13" s="7"/>
      <c r="M13" s="7"/>
    </row>
    <row r="14" spans="2:202" ht="19.5" customHeight="1" x14ac:dyDescent="0.3">
      <c r="B14" s="33" t="s">
        <v>12</v>
      </c>
      <c r="C14" s="34"/>
      <c r="D14" s="34"/>
      <c r="E14" s="35">
        <f>+E13</f>
        <v>5011.99881</v>
      </c>
      <c r="F14" s="36"/>
    </row>
    <row r="15" spans="2:202" s="3" customFormat="1" ht="14" x14ac:dyDescent="0.3">
      <c r="B15" s="30">
        <v>2024</v>
      </c>
      <c r="C15" s="31"/>
      <c r="D15" s="31"/>
      <c r="E15" s="31"/>
      <c r="F15" s="32"/>
      <c r="G15"/>
      <c r="H15" s="7"/>
      <c r="I15" s="7"/>
      <c r="J15" s="7"/>
      <c r="K15" s="7"/>
      <c r="L15" s="7"/>
      <c r="M15" s="7"/>
    </row>
    <row r="16" spans="2:202" s="3" customFormat="1" ht="12.75" customHeight="1" x14ac:dyDescent="0.3">
      <c r="B16" s="9" t="s">
        <v>46</v>
      </c>
      <c r="C16" s="10"/>
      <c r="D16" s="10"/>
      <c r="E16" s="10"/>
      <c r="F16" s="25"/>
      <c r="G16"/>
      <c r="H16" s="7"/>
      <c r="I16" s="7"/>
      <c r="J16" s="7"/>
      <c r="K16" s="7"/>
      <c r="L16" s="7"/>
      <c r="M16" s="7"/>
    </row>
    <row r="17" spans="2:13" s="3" customFormat="1" ht="19.5" customHeight="1" x14ac:dyDescent="0.3">
      <c r="B17" s="13" t="s">
        <v>50</v>
      </c>
      <c r="C17" s="24" t="s">
        <v>30</v>
      </c>
      <c r="D17" s="14">
        <v>45316</v>
      </c>
      <c r="E17" s="11">
        <v>47.388210000000001</v>
      </c>
      <c r="F17" s="42">
        <v>177</v>
      </c>
      <c r="G17"/>
      <c r="H17" s="7"/>
      <c r="I17" s="7"/>
      <c r="J17" s="7"/>
      <c r="K17" s="7"/>
      <c r="L17" s="7"/>
      <c r="M17" s="7"/>
    </row>
    <row r="18" spans="2:13" s="3" customFormat="1" ht="19.5" customHeight="1" x14ac:dyDescent="0.3">
      <c r="B18" s="13" t="s">
        <v>51</v>
      </c>
      <c r="C18" s="24" t="s">
        <v>30</v>
      </c>
      <c r="D18" s="14">
        <v>45316</v>
      </c>
      <c r="E18" s="11">
        <v>15.238</v>
      </c>
      <c r="F18" s="42">
        <v>21</v>
      </c>
      <c r="G18"/>
      <c r="H18" s="7"/>
      <c r="I18" s="7"/>
      <c r="J18" s="7"/>
      <c r="K18" s="7"/>
      <c r="L18" s="7"/>
      <c r="M18" s="7"/>
    </row>
    <row r="19" spans="2:13" s="3" customFormat="1" ht="19.5" customHeight="1" x14ac:dyDescent="0.3">
      <c r="B19" s="26" t="s">
        <v>47</v>
      </c>
      <c r="C19" s="27"/>
      <c r="D19" s="27"/>
      <c r="E19" s="28">
        <f>SUM(E17:E18)</f>
        <v>62.62621</v>
      </c>
      <c r="F19" s="29"/>
      <c r="G19"/>
      <c r="H19" s="7"/>
      <c r="I19" s="7"/>
      <c r="J19" s="7"/>
      <c r="K19" s="7"/>
      <c r="L19" s="7"/>
      <c r="M19" s="7"/>
    </row>
    <row r="20" spans="2:13" s="3" customFormat="1" ht="12.75" customHeight="1" x14ac:dyDescent="0.3">
      <c r="B20" s="9" t="s">
        <v>54</v>
      </c>
      <c r="C20" s="10"/>
      <c r="D20" s="10"/>
      <c r="E20" s="10"/>
      <c r="F20" s="25"/>
      <c r="G20"/>
      <c r="H20" s="7"/>
      <c r="I20" s="7"/>
      <c r="J20" s="7"/>
      <c r="K20" s="7"/>
      <c r="L20" s="7"/>
      <c r="M20" s="7"/>
    </row>
    <row r="21" spans="2:13" s="3" customFormat="1" ht="19.5" customHeight="1" x14ac:dyDescent="0.3">
      <c r="B21" s="13" t="s">
        <v>58</v>
      </c>
      <c r="C21" s="24" t="s">
        <v>49</v>
      </c>
      <c r="D21" s="14">
        <v>45345</v>
      </c>
      <c r="E21" s="11">
        <v>6092.36</v>
      </c>
      <c r="F21" s="42">
        <v>11320</v>
      </c>
      <c r="G21"/>
      <c r="H21" s="7"/>
      <c r="I21" s="7"/>
      <c r="J21" s="7"/>
      <c r="K21" s="7"/>
      <c r="L21" s="7"/>
      <c r="M21" s="7"/>
    </row>
    <row r="22" spans="2:13" s="3" customFormat="1" ht="19.5" customHeight="1" x14ac:dyDescent="0.3">
      <c r="B22" s="13" t="s">
        <v>59</v>
      </c>
      <c r="C22" s="24" t="s">
        <v>49</v>
      </c>
      <c r="D22" s="14">
        <v>45345</v>
      </c>
      <c r="E22" s="11">
        <v>171.535</v>
      </c>
      <c r="F22" s="42">
        <v>96</v>
      </c>
      <c r="G22"/>
      <c r="H22" s="7"/>
      <c r="I22" s="7"/>
      <c r="J22" s="7"/>
      <c r="K22" s="7"/>
      <c r="L22" s="7"/>
      <c r="M22" s="7"/>
    </row>
    <row r="23" spans="2:13" s="3" customFormat="1" ht="19.5" customHeight="1" x14ac:dyDescent="0.3">
      <c r="B23" s="13" t="s">
        <v>23</v>
      </c>
      <c r="C23" s="24" t="s">
        <v>45</v>
      </c>
      <c r="D23" s="14">
        <v>45345</v>
      </c>
      <c r="E23" s="11">
        <v>8.6231200000000001</v>
      </c>
      <c r="F23" s="42">
        <v>5</v>
      </c>
      <c r="G23"/>
      <c r="H23" s="7"/>
      <c r="I23" s="7"/>
      <c r="J23" s="7"/>
      <c r="K23" s="7"/>
      <c r="L23" s="7"/>
      <c r="M23" s="7"/>
    </row>
    <row r="24" spans="2:13" s="3" customFormat="1" ht="19.5" customHeight="1" x14ac:dyDescent="0.3">
      <c r="B24" s="13" t="s">
        <v>24</v>
      </c>
      <c r="C24" s="24" t="s">
        <v>45</v>
      </c>
      <c r="D24" s="14">
        <v>45345</v>
      </c>
      <c r="E24" s="11">
        <v>39.375449999999994</v>
      </c>
      <c r="F24" s="42">
        <v>760</v>
      </c>
      <c r="G24"/>
      <c r="H24" s="7"/>
      <c r="I24" s="7"/>
      <c r="J24" s="7"/>
      <c r="K24" s="7"/>
      <c r="L24" s="7"/>
      <c r="M24" s="7"/>
    </row>
    <row r="25" spans="2:13" s="3" customFormat="1" ht="19.5" customHeight="1" x14ac:dyDescent="0.3">
      <c r="B25" s="13" t="s">
        <v>25</v>
      </c>
      <c r="C25" s="24" t="s">
        <v>45</v>
      </c>
      <c r="D25" s="14">
        <v>45345</v>
      </c>
      <c r="E25" s="11">
        <v>23.102790000000002</v>
      </c>
      <c r="F25" s="42">
        <v>120</v>
      </c>
      <c r="G25"/>
      <c r="H25" s="7"/>
      <c r="I25" s="7"/>
      <c r="J25" s="7"/>
      <c r="K25" s="7"/>
      <c r="L25" s="7"/>
      <c r="M25" s="7"/>
    </row>
    <row r="26" spans="2:13" s="3" customFormat="1" ht="19.5" customHeight="1" x14ac:dyDescent="0.3">
      <c r="B26" s="13" t="s">
        <v>26</v>
      </c>
      <c r="C26" s="24" t="s">
        <v>45</v>
      </c>
      <c r="D26" s="14">
        <v>45345</v>
      </c>
      <c r="E26" s="11">
        <v>5.0354999999999999</v>
      </c>
      <c r="F26" s="42">
        <v>58</v>
      </c>
      <c r="G26"/>
      <c r="H26" s="7"/>
      <c r="I26" s="7"/>
      <c r="J26" s="7"/>
      <c r="K26" s="7"/>
      <c r="L26" s="7"/>
      <c r="M26" s="7"/>
    </row>
    <row r="27" spans="2:13" s="3" customFormat="1" ht="19.5" customHeight="1" x14ac:dyDescent="0.3">
      <c r="B27" s="13" t="s">
        <v>27</v>
      </c>
      <c r="C27" s="24" t="s">
        <v>45</v>
      </c>
      <c r="D27" s="14">
        <v>45345</v>
      </c>
      <c r="E27" s="11">
        <v>1.0477100000000001</v>
      </c>
      <c r="F27" s="42">
        <v>19</v>
      </c>
      <c r="G27"/>
      <c r="H27" s="7"/>
      <c r="I27" s="7"/>
      <c r="J27" s="7"/>
      <c r="K27" s="7"/>
      <c r="L27" s="7"/>
      <c r="M27" s="7"/>
    </row>
    <row r="28" spans="2:13" s="3" customFormat="1" ht="19.5" customHeight="1" x14ac:dyDescent="0.3">
      <c r="B28" s="13" t="s">
        <v>56</v>
      </c>
      <c r="C28" s="24" t="s">
        <v>49</v>
      </c>
      <c r="D28" s="14">
        <v>45345</v>
      </c>
      <c r="E28" s="11">
        <v>2.9175</v>
      </c>
      <c r="F28" s="42">
        <v>11</v>
      </c>
      <c r="G28"/>
      <c r="H28" s="7"/>
      <c r="I28" s="7"/>
      <c r="J28" s="7"/>
      <c r="K28" s="7"/>
      <c r="L28" s="7"/>
      <c r="M28" s="7"/>
    </row>
    <row r="29" spans="2:13" s="3" customFormat="1" ht="19.5" customHeight="1" x14ac:dyDescent="0.3">
      <c r="B29" s="13" t="s">
        <v>57</v>
      </c>
      <c r="C29" s="24" t="s">
        <v>49</v>
      </c>
      <c r="D29" s="14">
        <v>45345</v>
      </c>
      <c r="E29" s="11">
        <v>2.0625</v>
      </c>
      <c r="F29" s="42" t="s">
        <v>42</v>
      </c>
      <c r="G29"/>
      <c r="H29" s="7"/>
      <c r="I29" s="7"/>
      <c r="J29" s="7"/>
      <c r="K29" s="7"/>
      <c r="L29" s="7"/>
      <c r="M29" s="7"/>
    </row>
    <row r="30" spans="2:13" s="3" customFormat="1" ht="19.5" customHeight="1" x14ac:dyDescent="0.3">
      <c r="B30" s="13" t="s">
        <v>60</v>
      </c>
      <c r="C30" s="24" t="s">
        <v>30</v>
      </c>
      <c r="D30" s="14">
        <v>45345</v>
      </c>
      <c r="E30" s="11">
        <v>5964.46695</v>
      </c>
      <c r="F30" s="42">
        <v>2677</v>
      </c>
      <c r="G30"/>
      <c r="H30" s="7"/>
      <c r="I30" s="7"/>
      <c r="J30" s="7"/>
      <c r="K30" s="7"/>
      <c r="L30" s="7"/>
      <c r="M30" s="7"/>
    </row>
    <row r="31" spans="2:13" s="3" customFormat="1" ht="19.5" customHeight="1" x14ac:dyDescent="0.3">
      <c r="B31" s="26" t="s">
        <v>55</v>
      </c>
      <c r="C31" s="27"/>
      <c r="D31" s="27"/>
      <c r="E31" s="28">
        <f>SUM(E21:E30)</f>
        <v>12310.526519999999</v>
      </c>
      <c r="F31" s="29"/>
      <c r="G31"/>
      <c r="H31" s="7"/>
      <c r="I31" s="7"/>
      <c r="J31" s="7"/>
      <c r="K31" s="7"/>
      <c r="L31" s="7"/>
      <c r="M31" s="7"/>
    </row>
    <row r="32" spans="2:13" s="3" customFormat="1" ht="12.75" customHeight="1" x14ac:dyDescent="0.3">
      <c r="B32" s="9" t="s">
        <v>63</v>
      </c>
      <c r="C32" s="10"/>
      <c r="D32" s="10"/>
      <c r="E32" s="10"/>
      <c r="F32" s="25"/>
      <c r="G32"/>
      <c r="H32" s="7"/>
      <c r="I32" s="7"/>
      <c r="J32" s="7"/>
      <c r="K32" s="7"/>
      <c r="L32" s="7"/>
      <c r="M32" s="7"/>
    </row>
    <row r="33" spans="2:13" s="3" customFormat="1" ht="19.5" customHeight="1" x14ac:dyDescent="0.3">
      <c r="B33" s="13" t="s">
        <v>65</v>
      </c>
      <c r="C33" s="24" t="s">
        <v>49</v>
      </c>
      <c r="D33" s="14">
        <v>45376</v>
      </c>
      <c r="E33" s="11">
        <v>1.992</v>
      </c>
      <c r="F33" s="42" t="s">
        <v>42</v>
      </c>
      <c r="G33"/>
      <c r="H33" s="7"/>
      <c r="I33" s="7"/>
      <c r="J33" s="7"/>
      <c r="K33" s="7"/>
      <c r="L33" s="7"/>
      <c r="M33" s="7"/>
    </row>
    <row r="34" spans="2:13" s="3" customFormat="1" ht="19.5" customHeight="1" x14ac:dyDescent="0.3">
      <c r="B34" s="13" t="s">
        <v>24</v>
      </c>
      <c r="C34" s="24" t="s">
        <v>45</v>
      </c>
      <c r="D34" s="14">
        <v>45376</v>
      </c>
      <c r="E34" s="11">
        <v>2.9996999999999998</v>
      </c>
      <c r="F34" s="42">
        <v>8</v>
      </c>
      <c r="G34"/>
      <c r="H34" s="7"/>
      <c r="I34" s="7"/>
      <c r="J34" s="7"/>
      <c r="K34" s="7"/>
      <c r="L34" s="7"/>
      <c r="M34" s="7"/>
    </row>
    <row r="35" spans="2:13" s="3" customFormat="1" ht="19.5" customHeight="1" x14ac:dyDescent="0.3">
      <c r="B35" s="13" t="s">
        <v>25</v>
      </c>
      <c r="C35" s="24" t="s">
        <v>45</v>
      </c>
      <c r="D35" s="14">
        <v>45376</v>
      </c>
      <c r="E35" s="11">
        <v>1.0072000000000001</v>
      </c>
      <c r="F35" s="42" t="s">
        <v>42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3">
      <c r="B36" s="13" t="s">
        <v>26</v>
      </c>
      <c r="C36" s="24" t="s">
        <v>45</v>
      </c>
      <c r="D36" s="14">
        <v>45376</v>
      </c>
      <c r="E36" s="11">
        <v>0.78300000000000003</v>
      </c>
      <c r="F36" s="42" t="s">
        <v>42</v>
      </c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3">
      <c r="B37" s="13" t="s">
        <v>56</v>
      </c>
      <c r="C37" s="24" t="s">
        <v>49</v>
      </c>
      <c r="D37" s="14">
        <v>45376</v>
      </c>
      <c r="E37" s="11">
        <v>4.5374999999999996</v>
      </c>
      <c r="F37" s="42">
        <v>11</v>
      </c>
      <c r="G37"/>
      <c r="H37" s="7"/>
      <c r="I37" s="7"/>
      <c r="J37" s="7"/>
      <c r="K37" s="7"/>
      <c r="L37" s="7"/>
      <c r="M37" s="7"/>
    </row>
    <row r="38" spans="2:13" s="3" customFormat="1" ht="19.5" customHeight="1" x14ac:dyDescent="0.3">
      <c r="B38" s="13" t="s">
        <v>66</v>
      </c>
      <c r="C38" s="24" t="s">
        <v>49</v>
      </c>
      <c r="D38" s="14">
        <v>45376</v>
      </c>
      <c r="E38" s="11">
        <v>1040.7375</v>
      </c>
      <c r="F38" s="42">
        <v>26</v>
      </c>
      <c r="G38"/>
      <c r="H38" s="7"/>
      <c r="I38" s="7"/>
      <c r="J38" s="7"/>
      <c r="K38" s="7"/>
      <c r="L38" s="7"/>
      <c r="M38" s="7"/>
    </row>
    <row r="39" spans="2:13" s="3" customFormat="1" ht="21" customHeight="1" x14ac:dyDescent="0.3">
      <c r="B39" s="13" t="s">
        <v>67</v>
      </c>
      <c r="C39" s="24" t="s">
        <v>49</v>
      </c>
      <c r="D39" s="14">
        <v>45376</v>
      </c>
      <c r="E39" s="11">
        <v>88.790750000000003</v>
      </c>
      <c r="F39" s="42">
        <v>7</v>
      </c>
      <c r="G39"/>
      <c r="H39" s="7"/>
      <c r="I39" s="7"/>
      <c r="J39" s="7"/>
      <c r="K39" s="7"/>
      <c r="L39" s="7"/>
      <c r="M39" s="7"/>
    </row>
    <row r="40" spans="2:13" s="3" customFormat="1" ht="19.5" customHeight="1" x14ac:dyDescent="0.3">
      <c r="B40" s="26" t="s">
        <v>64</v>
      </c>
      <c r="C40" s="27"/>
      <c r="D40" s="27"/>
      <c r="E40" s="28">
        <f>SUM(E33:E39)</f>
        <v>1140.8476500000002</v>
      </c>
      <c r="F40" s="29"/>
      <c r="G40"/>
      <c r="H40" s="7"/>
      <c r="I40" s="7"/>
      <c r="J40" s="7"/>
      <c r="K40" s="7"/>
      <c r="L40" s="7"/>
      <c r="M40" s="7"/>
    </row>
    <row r="41" spans="2:13" s="3" customFormat="1" ht="12.75" customHeight="1" x14ac:dyDescent="0.3">
      <c r="B41" s="9" t="s">
        <v>70</v>
      </c>
      <c r="C41" s="53"/>
      <c r="D41" s="10"/>
      <c r="E41" s="10"/>
      <c r="F41" s="25"/>
      <c r="G41"/>
      <c r="H41" s="7"/>
      <c r="I41" s="7"/>
      <c r="J41" s="7"/>
      <c r="K41" s="7"/>
      <c r="L41" s="7"/>
      <c r="M41" s="7"/>
    </row>
    <row r="42" spans="2:13" s="3" customFormat="1" ht="19.5" customHeight="1" x14ac:dyDescent="0.3">
      <c r="B42" s="13" t="s">
        <v>72</v>
      </c>
      <c r="C42" s="24" t="s">
        <v>49</v>
      </c>
      <c r="D42" s="14">
        <v>45406</v>
      </c>
      <c r="E42" s="11">
        <v>103.27075000000001</v>
      </c>
      <c r="F42" s="42">
        <v>7</v>
      </c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3">
      <c r="B43" s="13" t="s">
        <v>73</v>
      </c>
      <c r="C43" s="24" t="s">
        <v>30</v>
      </c>
      <c r="D43" s="14">
        <v>45406</v>
      </c>
      <c r="E43" s="11">
        <v>94.997799999999998</v>
      </c>
      <c r="F43" s="42" t="s">
        <v>42</v>
      </c>
      <c r="G43"/>
      <c r="H43" s="7"/>
      <c r="I43" s="7"/>
      <c r="J43" s="7"/>
      <c r="K43" s="7"/>
      <c r="L43" s="7"/>
      <c r="M43" s="7"/>
    </row>
    <row r="44" spans="2:13" s="3" customFormat="1" ht="19.5" customHeight="1" x14ac:dyDescent="0.3">
      <c r="B44" s="13" t="s">
        <v>74</v>
      </c>
      <c r="C44" s="24" t="s">
        <v>62</v>
      </c>
      <c r="D44" s="14">
        <v>45406</v>
      </c>
      <c r="E44" s="11">
        <v>18.683859999999999</v>
      </c>
      <c r="F44" s="42" t="s">
        <v>42</v>
      </c>
      <c r="G44"/>
      <c r="H44" s="7"/>
      <c r="I44" s="7"/>
      <c r="J44" s="7"/>
      <c r="K44" s="7"/>
      <c r="L44" s="7"/>
      <c r="M44" s="7"/>
    </row>
    <row r="45" spans="2:13" s="3" customFormat="1" ht="19.5" customHeight="1" x14ac:dyDescent="0.3">
      <c r="B45" s="13" t="s">
        <v>75</v>
      </c>
      <c r="C45" s="24" t="s">
        <v>49</v>
      </c>
      <c r="D45" s="14">
        <v>45406</v>
      </c>
      <c r="E45" s="11">
        <v>295.82008000000002</v>
      </c>
      <c r="F45" s="42">
        <v>8</v>
      </c>
      <c r="G45"/>
      <c r="H45" s="7"/>
      <c r="I45" s="7"/>
      <c r="J45" s="7"/>
      <c r="K45" s="7"/>
      <c r="L45" s="7"/>
      <c r="M45" s="7"/>
    </row>
    <row r="46" spans="2:13" s="3" customFormat="1" ht="19.5" customHeight="1" x14ac:dyDescent="0.3">
      <c r="B46" s="26" t="s">
        <v>71</v>
      </c>
      <c r="C46" s="27"/>
      <c r="D46" s="27"/>
      <c r="E46" s="28">
        <f>SUM(E42:E45)</f>
        <v>512.77249000000006</v>
      </c>
      <c r="F46" s="29"/>
      <c r="G46"/>
      <c r="H46" s="7"/>
      <c r="I46" s="7"/>
      <c r="J46" s="7"/>
      <c r="K46" s="7"/>
      <c r="L46" s="7"/>
      <c r="M46" s="7"/>
    </row>
    <row r="47" spans="2:13" s="3" customFormat="1" ht="12.75" customHeight="1" x14ac:dyDescent="0.3">
      <c r="B47" s="9" t="s">
        <v>79</v>
      </c>
      <c r="C47" s="10"/>
      <c r="D47" s="10"/>
      <c r="E47" s="10"/>
      <c r="F47" s="25"/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3">
      <c r="B48" s="13" t="s">
        <v>58</v>
      </c>
      <c r="C48" s="24" t="s">
        <v>49</v>
      </c>
      <c r="D48" s="14">
        <v>45436</v>
      </c>
      <c r="E48" s="11">
        <v>568.16496999999993</v>
      </c>
      <c r="F48" s="42">
        <v>711</v>
      </c>
      <c r="G48"/>
      <c r="H48" s="7"/>
      <c r="I48" s="7"/>
      <c r="J48" s="7"/>
      <c r="K48" s="7"/>
      <c r="L48" s="7"/>
      <c r="M48" s="7"/>
    </row>
    <row r="49" spans="2:13" s="3" customFormat="1" ht="19.5" customHeight="1" x14ac:dyDescent="0.3">
      <c r="B49" s="13" t="s">
        <v>59</v>
      </c>
      <c r="C49" s="24" t="s">
        <v>49</v>
      </c>
      <c r="D49" s="14">
        <v>45436</v>
      </c>
      <c r="E49" s="11">
        <v>20.32</v>
      </c>
      <c r="F49" s="42">
        <v>5</v>
      </c>
      <c r="G49"/>
      <c r="H49" s="7"/>
      <c r="I49" s="7"/>
      <c r="J49" s="7"/>
      <c r="K49" s="7"/>
      <c r="L49" s="7"/>
      <c r="M49" s="7"/>
    </row>
    <row r="50" spans="2:13" s="3" customFormat="1" ht="19.5" customHeight="1" x14ac:dyDescent="0.3">
      <c r="B50" s="13" t="s">
        <v>81</v>
      </c>
      <c r="C50" s="24" t="s">
        <v>49</v>
      </c>
      <c r="D50" s="14">
        <v>45436</v>
      </c>
      <c r="E50" s="11">
        <v>199.99679</v>
      </c>
      <c r="F50" s="42" t="s">
        <v>42</v>
      </c>
      <c r="G50"/>
      <c r="H50" s="7"/>
      <c r="I50" s="7"/>
      <c r="J50" s="7"/>
      <c r="K50" s="7"/>
      <c r="L50" s="7"/>
      <c r="M50" s="7"/>
    </row>
    <row r="51" spans="2:13" s="3" customFormat="1" ht="19.5" customHeight="1" x14ac:dyDescent="0.3">
      <c r="B51" s="13" t="s">
        <v>82</v>
      </c>
      <c r="C51" s="24" t="s">
        <v>49</v>
      </c>
      <c r="D51" s="14">
        <v>45436</v>
      </c>
      <c r="E51" s="11">
        <v>139.99770999999998</v>
      </c>
      <c r="F51" s="42" t="s">
        <v>42</v>
      </c>
      <c r="G51"/>
      <c r="H51" s="7"/>
      <c r="I51" s="7"/>
      <c r="J51" s="7"/>
      <c r="K51" s="7"/>
      <c r="L51" s="7"/>
      <c r="M51" s="7"/>
    </row>
    <row r="52" spans="2:13" s="3" customFormat="1" ht="19.5" customHeight="1" x14ac:dyDescent="0.3">
      <c r="B52" s="26" t="s">
        <v>80</v>
      </c>
      <c r="C52" s="27"/>
      <c r="D52" s="27"/>
      <c r="E52" s="28">
        <f>SUM(E48:E51)</f>
        <v>928.47946999999999</v>
      </c>
      <c r="F52" s="29"/>
      <c r="G52"/>
      <c r="H52" s="7"/>
      <c r="I52" s="7"/>
      <c r="J52" s="7"/>
      <c r="K52" s="7"/>
      <c r="L52" s="7"/>
      <c r="M52" s="7"/>
    </row>
    <row r="53" spans="2:13" s="3" customFormat="1" ht="12.75" customHeight="1" x14ac:dyDescent="0.3">
      <c r="B53" s="9" t="s">
        <v>86</v>
      </c>
      <c r="C53" s="53"/>
      <c r="D53" s="10"/>
      <c r="E53" s="10"/>
      <c r="F53" s="25"/>
      <c r="G53"/>
      <c r="H53" s="7"/>
      <c r="I53" s="7"/>
      <c r="J53" s="7"/>
      <c r="K53" s="7"/>
      <c r="L53" s="7"/>
      <c r="M53" s="7"/>
    </row>
    <row r="54" spans="2:13" s="3" customFormat="1" ht="19.5" customHeight="1" x14ac:dyDescent="0.3">
      <c r="B54" s="13" t="s">
        <v>58</v>
      </c>
      <c r="C54" s="55" t="s">
        <v>49</v>
      </c>
      <c r="D54" s="56">
        <v>45468</v>
      </c>
      <c r="E54" s="40">
        <v>22.956970000000002</v>
      </c>
      <c r="F54" s="63">
        <v>20</v>
      </c>
      <c r="G54" s="66"/>
      <c r="H54" s="49"/>
      <c r="I54" s="7"/>
      <c r="J54" s="7"/>
      <c r="K54" s="7"/>
      <c r="L54" s="7"/>
      <c r="M54" s="7"/>
    </row>
    <row r="55" spans="2:13" s="3" customFormat="1" ht="19.5" customHeight="1" x14ac:dyDescent="0.3">
      <c r="B55" s="13" t="s">
        <v>65</v>
      </c>
      <c r="C55" s="55" t="s">
        <v>49</v>
      </c>
      <c r="D55" s="56">
        <v>45468</v>
      </c>
      <c r="E55" s="67">
        <v>0.2</v>
      </c>
      <c r="F55" s="58" t="s">
        <v>42</v>
      </c>
      <c r="G55"/>
      <c r="H55" s="7"/>
      <c r="I55" s="7"/>
      <c r="J55" s="7"/>
      <c r="K55" s="7"/>
      <c r="L55" s="7"/>
      <c r="M55" s="7"/>
    </row>
    <row r="56" spans="2:13" s="3" customFormat="1" ht="19.5" customHeight="1" x14ac:dyDescent="0.3">
      <c r="B56" s="13" t="s">
        <v>24</v>
      </c>
      <c r="C56" s="55" t="s">
        <v>45</v>
      </c>
      <c r="D56" s="56">
        <v>45468</v>
      </c>
      <c r="E56" s="57">
        <v>4.8753000000000002</v>
      </c>
      <c r="F56" s="68">
        <v>16</v>
      </c>
      <c r="G56"/>
      <c r="H56" s="49"/>
      <c r="I56" s="7"/>
      <c r="J56" s="7"/>
      <c r="K56" s="7"/>
      <c r="L56" s="7"/>
      <c r="M56" s="7"/>
    </row>
    <row r="57" spans="2:13" s="3" customFormat="1" ht="19.5" customHeight="1" x14ac:dyDescent="0.3">
      <c r="B57" s="13" t="s">
        <v>25</v>
      </c>
      <c r="C57" s="55" t="s">
        <v>45</v>
      </c>
      <c r="D57" s="56">
        <v>45468</v>
      </c>
      <c r="E57" s="57">
        <v>4.5970000000000004</v>
      </c>
      <c r="F57" s="68">
        <v>4</v>
      </c>
      <c r="G57"/>
      <c r="H57" s="7"/>
      <c r="I57" s="7"/>
      <c r="J57" s="7"/>
      <c r="K57" s="7"/>
      <c r="L57" s="7"/>
      <c r="M57" s="7"/>
    </row>
    <row r="58" spans="2:13" s="3" customFormat="1" ht="19.5" customHeight="1" x14ac:dyDescent="0.3">
      <c r="B58" s="13" t="s">
        <v>57</v>
      </c>
      <c r="C58" s="55" t="s">
        <v>49</v>
      </c>
      <c r="D58" s="56">
        <v>45468</v>
      </c>
      <c r="E58" s="67">
        <v>0.315</v>
      </c>
      <c r="F58" s="58" t="s">
        <v>42</v>
      </c>
      <c r="G58"/>
      <c r="H58" s="49"/>
      <c r="I58" s="7"/>
      <c r="J58" s="7"/>
      <c r="K58" s="7"/>
      <c r="L58" s="7"/>
      <c r="M58" s="7"/>
    </row>
    <row r="59" spans="2:13" s="3" customFormat="1" ht="19.5" customHeight="1" x14ac:dyDescent="0.3">
      <c r="B59" s="13" t="s">
        <v>28</v>
      </c>
      <c r="C59" s="55" t="s">
        <v>45</v>
      </c>
      <c r="D59" s="56">
        <v>45468</v>
      </c>
      <c r="E59" s="57">
        <v>1353.3534999999999</v>
      </c>
      <c r="F59" s="68">
        <v>12122</v>
      </c>
      <c r="G59"/>
      <c r="H59" s="7"/>
      <c r="I59" s="7"/>
      <c r="J59" s="7"/>
      <c r="K59" s="7"/>
      <c r="L59" s="7"/>
      <c r="M59" s="7"/>
    </row>
    <row r="60" spans="2:13" s="3" customFormat="1" ht="19.5" customHeight="1" x14ac:dyDescent="0.3">
      <c r="B60" s="13" t="s">
        <v>29</v>
      </c>
      <c r="C60" s="55" t="s">
        <v>88</v>
      </c>
      <c r="D60" s="56">
        <v>45468</v>
      </c>
      <c r="E60" s="57">
        <v>76.49933</v>
      </c>
      <c r="F60" s="68">
        <v>6</v>
      </c>
      <c r="G60"/>
      <c r="H60" s="49"/>
      <c r="I60" s="7"/>
      <c r="J60" s="7"/>
      <c r="K60" s="7"/>
      <c r="L60" s="7"/>
      <c r="M60" s="7"/>
    </row>
    <row r="61" spans="2:13" s="3" customFormat="1" ht="19.5" customHeight="1" x14ac:dyDescent="0.3">
      <c r="B61" s="13" t="s">
        <v>89</v>
      </c>
      <c r="C61" s="55" t="s">
        <v>49</v>
      </c>
      <c r="D61" s="56">
        <v>45468</v>
      </c>
      <c r="E61" s="57">
        <v>56.006399999999999</v>
      </c>
      <c r="F61" s="58" t="s">
        <v>42</v>
      </c>
      <c r="G61"/>
      <c r="H61" s="7"/>
      <c r="I61" s="7"/>
      <c r="J61" s="7"/>
      <c r="K61" s="7"/>
      <c r="L61" s="7"/>
      <c r="M61" s="7"/>
    </row>
    <row r="62" spans="2:13" s="3" customFormat="1" ht="19.5" customHeight="1" x14ac:dyDescent="0.3">
      <c r="B62" s="13" t="s">
        <v>73</v>
      </c>
      <c r="C62" s="55" t="s">
        <v>88</v>
      </c>
      <c r="D62" s="56">
        <v>45468</v>
      </c>
      <c r="E62" s="57">
        <v>4.9998900000000006</v>
      </c>
      <c r="F62" s="58" t="s">
        <v>42</v>
      </c>
      <c r="G62"/>
      <c r="H62" s="49"/>
      <c r="I62" s="7"/>
      <c r="J62" s="7"/>
      <c r="K62" s="7"/>
      <c r="L62" s="7"/>
      <c r="M62" s="7"/>
    </row>
    <row r="63" spans="2:13" s="3" customFormat="1" ht="19.5" customHeight="1" x14ac:dyDescent="0.3">
      <c r="B63" s="13" t="s">
        <v>90</v>
      </c>
      <c r="C63" s="55" t="s">
        <v>49</v>
      </c>
      <c r="D63" s="56">
        <v>45468</v>
      </c>
      <c r="E63" s="57">
        <v>28.8</v>
      </c>
      <c r="F63" s="58">
        <v>5</v>
      </c>
      <c r="G63"/>
      <c r="H63" s="7"/>
      <c r="I63" s="7"/>
      <c r="J63" s="7"/>
      <c r="K63" s="7"/>
      <c r="L63" s="7"/>
      <c r="M63" s="7"/>
    </row>
    <row r="64" spans="2:13" s="3" customFormat="1" ht="19.5" customHeight="1" x14ac:dyDescent="0.3">
      <c r="B64" s="13" t="s">
        <v>91</v>
      </c>
      <c r="C64" s="55" t="s">
        <v>49</v>
      </c>
      <c r="D64" s="56">
        <v>45468</v>
      </c>
      <c r="E64" s="40">
        <v>341.83344</v>
      </c>
      <c r="F64" s="63">
        <v>385</v>
      </c>
      <c r="G64" s="66"/>
      <c r="H64" s="49"/>
      <c r="I64" s="7"/>
      <c r="J64" s="7"/>
      <c r="K64" s="7"/>
      <c r="L64" s="7"/>
      <c r="M64" s="7"/>
    </row>
    <row r="65" spans="2:13" s="3" customFormat="1" ht="19.5" customHeight="1" x14ac:dyDescent="0.3">
      <c r="B65" s="13" t="s">
        <v>92</v>
      </c>
      <c r="C65" s="55" t="s">
        <v>49</v>
      </c>
      <c r="D65" s="56">
        <v>45468</v>
      </c>
      <c r="E65" s="40">
        <v>12.97</v>
      </c>
      <c r="F65" s="63" t="s">
        <v>42</v>
      </c>
      <c r="G65" s="69"/>
      <c r="H65" s="7"/>
      <c r="I65" s="7"/>
      <c r="J65" s="7"/>
      <c r="K65" s="7"/>
      <c r="L65" s="7"/>
      <c r="M65" s="7"/>
    </row>
    <row r="66" spans="2:13" s="3" customFormat="1" ht="19.5" customHeight="1" x14ac:dyDescent="0.3">
      <c r="B66" s="13" t="s">
        <v>74</v>
      </c>
      <c r="C66" s="70" t="s">
        <v>88</v>
      </c>
      <c r="D66" s="56">
        <v>45468</v>
      </c>
      <c r="E66" s="45">
        <v>3.8161399999999999</v>
      </c>
      <c r="F66" s="71" t="s">
        <v>42</v>
      </c>
      <c r="G66"/>
      <c r="H66" s="49"/>
      <c r="I66" s="7"/>
      <c r="J66" s="7"/>
      <c r="K66" s="7"/>
      <c r="L66" s="7"/>
      <c r="M66" s="7"/>
    </row>
    <row r="67" spans="2:13" s="3" customFormat="1" ht="19.5" customHeight="1" x14ac:dyDescent="0.3">
      <c r="B67" s="13" t="s">
        <v>50</v>
      </c>
      <c r="C67" s="70" t="s">
        <v>88</v>
      </c>
      <c r="D67" s="56">
        <v>45468</v>
      </c>
      <c r="E67" s="45">
        <v>2.4996300000000002</v>
      </c>
      <c r="F67" s="71">
        <v>178</v>
      </c>
      <c r="G67"/>
      <c r="H67" s="7"/>
      <c r="I67" s="7"/>
      <c r="J67" s="7"/>
      <c r="K67" s="7"/>
      <c r="L67" s="7"/>
      <c r="M67" s="7"/>
    </row>
    <row r="68" spans="2:13" s="3" customFormat="1" ht="19.5" customHeight="1" x14ac:dyDescent="0.3">
      <c r="B68" s="13" t="s">
        <v>51</v>
      </c>
      <c r="C68" s="64" t="s">
        <v>88</v>
      </c>
      <c r="D68" s="56">
        <v>45468</v>
      </c>
      <c r="E68" s="72">
        <v>0.80200000000000005</v>
      </c>
      <c r="F68" s="65">
        <v>21</v>
      </c>
      <c r="G68"/>
      <c r="H68" s="49"/>
      <c r="I68" s="7"/>
      <c r="J68" s="7"/>
      <c r="K68" s="7"/>
      <c r="L68" s="7"/>
      <c r="M68" s="7"/>
    </row>
    <row r="69" spans="2:13" s="3" customFormat="1" ht="19.5" customHeight="1" x14ac:dyDescent="0.3">
      <c r="B69" s="13" t="s">
        <v>93</v>
      </c>
      <c r="C69" s="64" t="s">
        <v>49</v>
      </c>
      <c r="D69" s="56">
        <v>45468</v>
      </c>
      <c r="E69" s="40">
        <v>207.06763000000001</v>
      </c>
      <c r="F69" s="63">
        <v>861</v>
      </c>
      <c r="G69"/>
      <c r="H69" s="7"/>
      <c r="I69" s="7"/>
      <c r="J69" s="7"/>
      <c r="K69" s="7"/>
      <c r="L69" s="7"/>
      <c r="M69" s="7"/>
    </row>
    <row r="70" spans="2:13" s="3" customFormat="1" ht="19.5" customHeight="1" x14ac:dyDescent="0.3">
      <c r="B70" s="13" t="s">
        <v>94</v>
      </c>
      <c r="C70" s="55" t="s">
        <v>49</v>
      </c>
      <c r="D70" s="56">
        <v>45468</v>
      </c>
      <c r="E70" s="40">
        <v>169.91320000000002</v>
      </c>
      <c r="F70" s="63">
        <v>17</v>
      </c>
      <c r="G70"/>
      <c r="H70" s="49"/>
      <c r="I70" s="7"/>
      <c r="J70" s="7"/>
      <c r="K70" s="7"/>
      <c r="L70" s="7"/>
      <c r="M70" s="7"/>
    </row>
    <row r="71" spans="2:13" s="3" customFormat="1" ht="19.5" customHeight="1" x14ac:dyDescent="0.3">
      <c r="B71" s="13" t="s">
        <v>60</v>
      </c>
      <c r="C71" s="64" t="s">
        <v>88</v>
      </c>
      <c r="D71" s="56">
        <v>45468</v>
      </c>
      <c r="E71" s="40">
        <v>1254.6457399999999</v>
      </c>
      <c r="F71" s="65">
        <v>2817</v>
      </c>
      <c r="G71"/>
      <c r="H71" s="7"/>
      <c r="I71" s="7"/>
      <c r="J71" s="7"/>
      <c r="K71" s="7"/>
      <c r="L71" s="7"/>
      <c r="M71" s="7"/>
    </row>
    <row r="72" spans="2:13" s="3" customFormat="1" ht="21" customHeight="1" x14ac:dyDescent="0.3">
      <c r="B72" s="13" t="s">
        <v>95</v>
      </c>
      <c r="C72" s="55" t="s">
        <v>49</v>
      </c>
      <c r="D72" s="56">
        <v>45468</v>
      </c>
      <c r="E72" s="40">
        <v>28.286999999999999</v>
      </c>
      <c r="F72" s="63" t="s">
        <v>42</v>
      </c>
      <c r="G72"/>
      <c r="H72" s="49"/>
      <c r="I72" s="7"/>
      <c r="J72" s="7"/>
      <c r="K72" s="7"/>
      <c r="L72" s="7"/>
      <c r="M72" s="7"/>
    </row>
    <row r="73" spans="2:13" s="3" customFormat="1" ht="19.5" customHeight="1" x14ac:dyDescent="0.3">
      <c r="B73" s="13" t="s">
        <v>96</v>
      </c>
      <c r="C73" s="64" t="s">
        <v>49</v>
      </c>
      <c r="D73" s="56">
        <v>45468</v>
      </c>
      <c r="E73" s="40">
        <v>738.24528999999995</v>
      </c>
      <c r="F73" s="63">
        <v>17</v>
      </c>
      <c r="G73"/>
      <c r="H73" s="7"/>
      <c r="I73" s="7"/>
      <c r="J73" s="7"/>
      <c r="K73" s="7"/>
      <c r="L73" s="7"/>
      <c r="M73" s="7"/>
    </row>
    <row r="74" spans="2:13" s="3" customFormat="1" ht="21" customHeight="1" x14ac:dyDescent="0.3">
      <c r="B74" s="13" t="s">
        <v>97</v>
      </c>
      <c r="C74" s="64" t="s">
        <v>49</v>
      </c>
      <c r="D74" s="56">
        <v>45468</v>
      </c>
      <c r="E74" s="40">
        <v>709.8691</v>
      </c>
      <c r="F74" s="63">
        <v>222</v>
      </c>
      <c r="G74" s="69"/>
      <c r="H74" s="49"/>
      <c r="I74" s="38"/>
      <c r="J74" s="7"/>
      <c r="K74" s="7"/>
      <c r="L74" s="7"/>
      <c r="M74" s="7"/>
    </row>
    <row r="75" spans="2:13" s="3" customFormat="1" ht="19.5" customHeight="1" x14ac:dyDescent="0.3">
      <c r="B75" s="26" t="s">
        <v>87</v>
      </c>
      <c r="C75" s="27"/>
      <c r="D75" s="27"/>
      <c r="E75" s="28">
        <f>SUM(E54:E74)</f>
        <v>5022.5525600000001</v>
      </c>
      <c r="F75" s="29"/>
      <c r="G75"/>
      <c r="H75" s="7"/>
      <c r="I75" s="7"/>
      <c r="J75" s="7"/>
      <c r="K75" s="7"/>
      <c r="L75" s="7"/>
      <c r="M75" s="7"/>
    </row>
    <row r="76" spans="2:13" s="3" customFormat="1" ht="12.75" customHeight="1" x14ac:dyDescent="0.3">
      <c r="B76" s="9" t="s">
        <v>102</v>
      </c>
      <c r="C76" s="53"/>
      <c r="D76" s="10"/>
      <c r="E76" s="10"/>
      <c r="F76" s="25"/>
      <c r="G76"/>
      <c r="H76" s="7"/>
      <c r="I76" s="7"/>
      <c r="J76" s="7"/>
      <c r="K76" s="7"/>
      <c r="L76" s="7"/>
      <c r="M76" s="7"/>
    </row>
    <row r="77" spans="2:13" s="3" customFormat="1" ht="19.5" customHeight="1" x14ac:dyDescent="0.3">
      <c r="B77" s="13" t="s">
        <v>28</v>
      </c>
      <c r="C77" s="55" t="s">
        <v>45</v>
      </c>
      <c r="D77" s="56">
        <v>45498</v>
      </c>
      <c r="E77" s="40">
        <v>3.5125799999999998</v>
      </c>
      <c r="F77" s="63">
        <v>23</v>
      </c>
      <c r="G77" s="66"/>
      <c r="H77" s="49"/>
      <c r="I77" s="7"/>
      <c r="J77" s="7"/>
      <c r="K77" s="7"/>
      <c r="L77" s="7"/>
      <c r="M77" s="7"/>
    </row>
    <row r="78" spans="2:13" s="3" customFormat="1" ht="19.5" customHeight="1" x14ac:dyDescent="0.3">
      <c r="B78" s="13" t="s">
        <v>91</v>
      </c>
      <c r="C78" s="55" t="s">
        <v>49</v>
      </c>
      <c r="D78" s="56">
        <v>45498</v>
      </c>
      <c r="E78" s="40">
        <v>48.162610000000001</v>
      </c>
      <c r="F78" s="63">
        <v>21</v>
      </c>
      <c r="G78" s="66"/>
      <c r="H78" s="49"/>
      <c r="I78" s="7"/>
      <c r="J78" s="7"/>
      <c r="K78" s="7"/>
      <c r="L78" s="7"/>
      <c r="M78" s="7"/>
    </row>
    <row r="79" spans="2:13" s="3" customFormat="1" ht="19.5" customHeight="1" x14ac:dyDescent="0.3">
      <c r="B79" s="13" t="s">
        <v>93</v>
      </c>
      <c r="C79" s="64" t="s">
        <v>49</v>
      </c>
      <c r="D79" s="56">
        <v>45498</v>
      </c>
      <c r="E79" s="40">
        <v>12.264340000000001</v>
      </c>
      <c r="F79" s="63">
        <v>862</v>
      </c>
      <c r="G79"/>
      <c r="H79" s="7"/>
      <c r="I79" s="7"/>
      <c r="J79" s="7"/>
      <c r="K79" s="7"/>
      <c r="L79" s="7"/>
      <c r="M79" s="7"/>
    </row>
    <row r="80" spans="2:13" s="3" customFormat="1" ht="19.5" customHeight="1" x14ac:dyDescent="0.3">
      <c r="B80" s="13" t="s">
        <v>60</v>
      </c>
      <c r="C80" s="64" t="s">
        <v>88</v>
      </c>
      <c r="D80" s="56">
        <v>45498</v>
      </c>
      <c r="E80" s="40">
        <v>2.3864299999999998</v>
      </c>
      <c r="F80" s="63" t="s">
        <v>42</v>
      </c>
      <c r="G80"/>
      <c r="H80" s="7"/>
      <c r="I80" s="7"/>
      <c r="J80" s="7"/>
      <c r="K80" s="7"/>
      <c r="L80" s="7"/>
      <c r="M80" s="7"/>
    </row>
    <row r="81" spans="2:13" s="3" customFormat="1" ht="19.5" customHeight="1" x14ac:dyDescent="0.3">
      <c r="B81" s="26" t="s">
        <v>103</v>
      </c>
      <c r="C81" s="27"/>
      <c r="D81" s="27"/>
      <c r="E81" s="28">
        <f>SUM(E77:E80)</f>
        <v>66.325960000000009</v>
      </c>
      <c r="F81" s="29"/>
      <c r="G81"/>
      <c r="H81" s="7"/>
      <c r="I81" s="7"/>
      <c r="J81" s="7"/>
      <c r="K81" s="7"/>
      <c r="L81" s="7"/>
      <c r="M81" s="7"/>
    </row>
    <row r="82" spans="2:13" s="3" customFormat="1" ht="12.75" customHeight="1" x14ac:dyDescent="0.3">
      <c r="B82" s="9" t="s">
        <v>104</v>
      </c>
      <c r="C82" s="53"/>
      <c r="D82" s="10"/>
      <c r="E82" s="10"/>
      <c r="F82" s="25"/>
      <c r="G82"/>
      <c r="H82" s="7"/>
      <c r="I82" s="7"/>
      <c r="J82" s="7"/>
      <c r="K82" s="7"/>
      <c r="L82" s="7"/>
      <c r="M82" s="7"/>
    </row>
    <row r="83" spans="2:13" s="3" customFormat="1" ht="24" customHeight="1" x14ac:dyDescent="0.3">
      <c r="B83" s="13" t="s">
        <v>60</v>
      </c>
      <c r="C83" s="55" t="s">
        <v>88</v>
      </c>
      <c r="D83" s="56">
        <v>45527</v>
      </c>
      <c r="E83" s="72">
        <v>6.0289999999999996E-2</v>
      </c>
      <c r="F83" s="63" t="s">
        <v>42</v>
      </c>
      <c r="G83" s="66"/>
      <c r="H83" s="49"/>
      <c r="I83" s="7"/>
      <c r="J83" s="7"/>
      <c r="K83" s="7"/>
      <c r="L83" s="7"/>
      <c r="M83" s="7"/>
    </row>
    <row r="84" spans="2:13" s="3" customFormat="1" ht="19.5" customHeight="1" x14ac:dyDescent="0.3">
      <c r="B84" s="26" t="s">
        <v>105</v>
      </c>
      <c r="C84" s="27"/>
      <c r="D84" s="27"/>
      <c r="E84" s="75">
        <f>SUM(E83:E83)</f>
        <v>6.0289999999999996E-2</v>
      </c>
      <c r="F84" s="29"/>
      <c r="G84"/>
      <c r="H84" s="7"/>
      <c r="I84" s="7"/>
      <c r="J84" s="7"/>
      <c r="K84" s="7"/>
      <c r="L84" s="7"/>
      <c r="M84" s="7"/>
    </row>
    <row r="85" spans="2:13" ht="19.5" customHeight="1" x14ac:dyDescent="0.3">
      <c r="B85" s="33" t="s">
        <v>48</v>
      </c>
      <c r="C85" s="34"/>
      <c r="D85" s="34"/>
      <c r="E85" s="35">
        <f>+E19+E31+E40+E46+E52+E75+E81+E84</f>
        <v>20044.191149999999</v>
      </c>
      <c r="F85" s="36"/>
    </row>
    <row r="86" spans="2:13" s="3" customFormat="1" ht="19.5" customHeight="1" x14ac:dyDescent="0.3">
      <c r="B86" s="30" t="s">
        <v>14</v>
      </c>
      <c r="C86" s="31"/>
      <c r="D86" s="31"/>
      <c r="E86" s="37">
        <f>+E14+E85</f>
        <v>25056.18996</v>
      </c>
      <c r="F86" s="32"/>
      <c r="G86"/>
      <c r="H86" s="39"/>
      <c r="I86" s="7"/>
      <c r="J86" s="7"/>
      <c r="K86" s="7"/>
      <c r="L86" s="7"/>
      <c r="M86" s="7"/>
    </row>
    <row r="87" spans="2:13" x14ac:dyDescent="0.3">
      <c r="B87"/>
      <c r="C87"/>
      <c r="D87"/>
      <c r="E87"/>
      <c r="F87"/>
    </row>
    <row r="88" spans="2:13" x14ac:dyDescent="0.3">
      <c r="B88"/>
      <c r="C88"/>
      <c r="D88"/>
      <c r="E88"/>
      <c r="F88"/>
    </row>
    <row r="89" spans="2:13" x14ac:dyDescent="0.3">
      <c r="B89"/>
      <c r="C89"/>
      <c r="D89"/>
      <c r="E89"/>
      <c r="F89"/>
    </row>
    <row r="90" spans="2:13" x14ac:dyDescent="0.3">
      <c r="B90"/>
      <c r="C90"/>
      <c r="D90"/>
      <c r="E90"/>
      <c r="F90"/>
    </row>
    <row r="91" spans="2:13" x14ac:dyDescent="0.3">
      <c r="B91"/>
      <c r="C91"/>
      <c r="D91"/>
      <c r="E91"/>
      <c r="F91"/>
    </row>
    <row r="92" spans="2:13" x14ac:dyDescent="0.3">
      <c r="B92"/>
      <c r="C92"/>
      <c r="D92"/>
      <c r="E92"/>
      <c r="F92"/>
    </row>
    <row r="93" spans="2:13" x14ac:dyDescent="0.3">
      <c r="B93"/>
      <c r="C93"/>
      <c r="D93"/>
      <c r="E93"/>
      <c r="F93"/>
    </row>
    <row r="94" spans="2:13" x14ac:dyDescent="0.3">
      <c r="B94"/>
      <c r="C94"/>
      <c r="D94"/>
      <c r="E94"/>
      <c r="F94"/>
    </row>
    <row r="95" spans="2:13" x14ac:dyDescent="0.3">
      <c r="B95"/>
      <c r="C95"/>
      <c r="D95"/>
      <c r="E95"/>
      <c r="F95"/>
    </row>
    <row r="96" spans="2:13" x14ac:dyDescent="0.3">
      <c r="B96"/>
      <c r="C96"/>
      <c r="D96"/>
      <c r="E96"/>
      <c r="F96"/>
    </row>
    <row r="97" spans="1:6" x14ac:dyDescent="0.3">
      <c r="B97"/>
      <c r="C97"/>
      <c r="D97"/>
      <c r="E97"/>
      <c r="F97"/>
    </row>
    <row r="98" spans="1:6" x14ac:dyDescent="0.3">
      <c r="B98"/>
      <c r="C98"/>
      <c r="D98"/>
      <c r="E98"/>
      <c r="F98"/>
    </row>
    <row r="99" spans="1:6" x14ac:dyDescent="0.3">
      <c r="B99"/>
      <c r="C99"/>
      <c r="D99"/>
      <c r="E99"/>
      <c r="F99"/>
    </row>
    <row r="100" spans="1:6" x14ac:dyDescent="0.3">
      <c r="B100"/>
      <c r="C100"/>
      <c r="D100"/>
      <c r="E100"/>
      <c r="F100"/>
    </row>
    <row r="101" spans="1:6" x14ac:dyDescent="0.3">
      <c r="B101"/>
      <c r="C101"/>
      <c r="D101"/>
      <c r="E101"/>
      <c r="F101"/>
    </row>
    <row r="102" spans="1:6" x14ac:dyDescent="0.3">
      <c r="B102"/>
      <c r="C102"/>
      <c r="D102"/>
      <c r="E102"/>
      <c r="F102"/>
    </row>
    <row r="103" spans="1:6" x14ac:dyDescent="0.3">
      <c r="B103"/>
      <c r="C103"/>
      <c r="D103"/>
      <c r="E103"/>
      <c r="F103"/>
    </row>
    <row r="104" spans="1:6" x14ac:dyDescent="0.3">
      <c r="B104"/>
      <c r="C104"/>
      <c r="D104"/>
      <c r="E104"/>
      <c r="F104"/>
    </row>
    <row r="105" spans="1:6" x14ac:dyDescent="0.3">
      <c r="B105"/>
      <c r="C105"/>
      <c r="D105"/>
      <c r="E105"/>
      <c r="F105"/>
    </row>
    <row r="106" spans="1:6" x14ac:dyDescent="0.3">
      <c r="B106"/>
      <c r="C106"/>
      <c r="D106"/>
      <c r="E106"/>
      <c r="F106"/>
    </row>
    <row r="107" spans="1:6" x14ac:dyDescent="0.3">
      <c r="B107"/>
      <c r="C107"/>
      <c r="D107"/>
      <c r="E107"/>
      <c r="F107"/>
    </row>
    <row r="108" spans="1:6" x14ac:dyDescent="0.3">
      <c r="B108"/>
      <c r="C108"/>
      <c r="D108"/>
      <c r="E108"/>
      <c r="F108"/>
    </row>
    <row r="109" spans="1:6" x14ac:dyDescent="0.3">
      <c r="B109"/>
      <c r="C109"/>
      <c r="D109"/>
      <c r="E109"/>
      <c r="F109"/>
    </row>
    <row r="110" spans="1:6" x14ac:dyDescent="0.3">
      <c r="B110"/>
      <c r="C110"/>
      <c r="D110"/>
      <c r="E110"/>
      <c r="F110"/>
    </row>
    <row r="111" spans="1:6" x14ac:dyDescent="0.3">
      <c r="A111" s="4"/>
      <c r="B111"/>
      <c r="C111"/>
      <c r="D111"/>
      <c r="E111"/>
      <c r="F111"/>
    </row>
    <row r="112" spans="1:6" x14ac:dyDescent="0.3">
      <c r="B112"/>
      <c r="C112"/>
      <c r="D112"/>
      <c r="E112"/>
      <c r="F112"/>
    </row>
    <row r="113" spans="2:6" x14ac:dyDescent="0.3">
      <c r="B113"/>
      <c r="C113"/>
      <c r="D113"/>
      <c r="E113"/>
      <c r="F113"/>
    </row>
    <row r="114" spans="2:6" x14ac:dyDescent="0.3">
      <c r="B114"/>
      <c r="C114"/>
      <c r="D114"/>
      <c r="E114"/>
      <c r="F114"/>
    </row>
    <row r="115" spans="2:6" x14ac:dyDescent="0.3">
      <c r="B115"/>
      <c r="C115"/>
      <c r="D115"/>
      <c r="E115"/>
      <c r="F115"/>
    </row>
    <row r="116" spans="2:6" x14ac:dyDescent="0.3">
      <c r="B116"/>
      <c r="C116"/>
      <c r="D116"/>
      <c r="E116"/>
      <c r="F116"/>
    </row>
    <row r="117" spans="2:6" x14ac:dyDescent="0.3">
      <c r="B117"/>
      <c r="C117"/>
      <c r="D117"/>
      <c r="E117"/>
      <c r="F117"/>
    </row>
    <row r="118" spans="2:6" x14ac:dyDescent="0.3">
      <c r="B118"/>
      <c r="C118"/>
      <c r="D118"/>
      <c r="E118"/>
      <c r="F118"/>
    </row>
    <row r="119" spans="2:6" x14ac:dyDescent="0.3">
      <c r="B119"/>
      <c r="C119"/>
      <c r="D119"/>
      <c r="E119"/>
      <c r="F119"/>
    </row>
    <row r="120" spans="2:6" x14ac:dyDescent="0.3">
      <c r="B120"/>
      <c r="C120"/>
      <c r="D120"/>
      <c r="E120"/>
      <c r="F120"/>
    </row>
    <row r="121" spans="2:6" x14ac:dyDescent="0.3">
      <c r="B121"/>
      <c r="C121"/>
      <c r="D121"/>
      <c r="E121"/>
      <c r="F121"/>
    </row>
    <row r="122" spans="2:6" x14ac:dyDescent="0.3">
      <c r="B122"/>
      <c r="C122"/>
      <c r="D122"/>
      <c r="E122"/>
      <c r="F122"/>
    </row>
    <row r="123" spans="2:6" x14ac:dyDescent="0.3">
      <c r="B123"/>
      <c r="C123"/>
      <c r="D123"/>
      <c r="E123"/>
      <c r="F123"/>
    </row>
    <row r="124" spans="2:6" x14ac:dyDescent="0.3">
      <c r="B124"/>
      <c r="C124"/>
      <c r="D124"/>
      <c r="E124"/>
      <c r="F124"/>
    </row>
    <row r="125" spans="2:6" x14ac:dyDescent="0.3">
      <c r="B125"/>
      <c r="C125"/>
      <c r="D125"/>
      <c r="E125"/>
      <c r="F125"/>
    </row>
    <row r="126" spans="2:6" x14ac:dyDescent="0.3">
      <c r="B126"/>
      <c r="C126"/>
      <c r="D126"/>
      <c r="E126"/>
      <c r="F126"/>
    </row>
    <row r="127" spans="2:6" x14ac:dyDescent="0.3">
      <c r="B127"/>
      <c r="C127"/>
      <c r="D127"/>
      <c r="E127"/>
      <c r="F127"/>
    </row>
    <row r="128" spans="2:6" x14ac:dyDescent="0.3">
      <c r="B128"/>
      <c r="C128"/>
      <c r="D128"/>
      <c r="E128"/>
      <c r="F128"/>
    </row>
    <row r="129" spans="2:6" x14ac:dyDescent="0.3">
      <c r="B129"/>
      <c r="C129"/>
      <c r="D129"/>
      <c r="E129"/>
      <c r="F129"/>
    </row>
    <row r="130" spans="2:6" x14ac:dyDescent="0.3">
      <c r="B130"/>
      <c r="C130"/>
      <c r="D130"/>
      <c r="E130"/>
      <c r="F130"/>
    </row>
    <row r="131" spans="2:6" x14ac:dyDescent="0.3">
      <c r="B131"/>
      <c r="C131"/>
      <c r="D131"/>
      <c r="E131"/>
      <c r="F131"/>
    </row>
    <row r="132" spans="2:6" x14ac:dyDescent="0.3">
      <c r="B132"/>
      <c r="C132"/>
      <c r="D132"/>
      <c r="E132"/>
      <c r="F132"/>
    </row>
    <row r="133" spans="2:6" x14ac:dyDescent="0.3">
      <c r="B133"/>
      <c r="C133"/>
      <c r="D133"/>
      <c r="E133"/>
      <c r="F133"/>
    </row>
    <row r="134" spans="2:6" x14ac:dyDescent="0.3">
      <c r="B134"/>
      <c r="C134"/>
      <c r="D134"/>
      <c r="E134"/>
      <c r="F134"/>
    </row>
    <row r="135" spans="2:6" x14ac:dyDescent="0.3">
      <c r="B135"/>
      <c r="C135"/>
      <c r="D135"/>
      <c r="E135"/>
      <c r="F135"/>
    </row>
    <row r="136" spans="2:6" x14ac:dyDescent="0.3">
      <c r="B136"/>
      <c r="C136"/>
      <c r="D136"/>
      <c r="E136"/>
      <c r="F136"/>
    </row>
    <row r="137" spans="2:6" x14ac:dyDescent="0.3">
      <c r="B137"/>
      <c r="C137"/>
      <c r="D137"/>
      <c r="E137"/>
      <c r="F137"/>
    </row>
    <row r="138" spans="2:6" x14ac:dyDescent="0.3">
      <c r="B138"/>
      <c r="C138"/>
      <c r="D138"/>
      <c r="E138"/>
      <c r="F138"/>
    </row>
    <row r="139" spans="2:6" x14ac:dyDescent="0.3">
      <c r="B139"/>
      <c r="C139"/>
      <c r="D139"/>
      <c r="E139"/>
      <c r="F139"/>
    </row>
    <row r="140" spans="2:6" x14ac:dyDescent="0.3">
      <c r="B140"/>
      <c r="C140"/>
      <c r="D140"/>
      <c r="E140"/>
      <c r="F140"/>
    </row>
    <row r="141" spans="2:6" x14ac:dyDescent="0.3">
      <c r="B141"/>
      <c r="C141"/>
      <c r="D141"/>
      <c r="E141"/>
      <c r="F141"/>
    </row>
    <row r="142" spans="2:6" x14ac:dyDescent="0.3">
      <c r="B142"/>
      <c r="C142"/>
      <c r="D142"/>
      <c r="E142"/>
      <c r="F142"/>
    </row>
    <row r="143" spans="2:6" x14ac:dyDescent="0.3">
      <c r="B143"/>
      <c r="C143"/>
      <c r="D143"/>
      <c r="E143"/>
      <c r="F143"/>
    </row>
    <row r="144" spans="2:6" x14ac:dyDescent="0.3">
      <c r="B144"/>
      <c r="C144"/>
      <c r="D144"/>
      <c r="E144"/>
      <c r="F144"/>
    </row>
    <row r="145" spans="2:6" x14ac:dyDescent="0.3">
      <c r="B145"/>
      <c r="C145"/>
      <c r="D145"/>
      <c r="E145"/>
      <c r="F145"/>
    </row>
    <row r="146" spans="2:6" x14ac:dyDescent="0.3">
      <c r="B146"/>
      <c r="C146"/>
      <c r="D146"/>
      <c r="E146"/>
      <c r="F146"/>
    </row>
    <row r="147" spans="2:6" x14ac:dyDescent="0.3">
      <c r="B147"/>
      <c r="C147"/>
      <c r="D147"/>
      <c r="E147"/>
      <c r="F147"/>
    </row>
    <row r="148" spans="2:6" x14ac:dyDescent="0.3">
      <c r="B148"/>
      <c r="C148"/>
      <c r="D148"/>
      <c r="E148"/>
      <c r="F148"/>
    </row>
    <row r="149" spans="2:6" x14ac:dyDescent="0.3">
      <c r="B149"/>
      <c r="C149"/>
      <c r="D149"/>
      <c r="E149"/>
      <c r="F149"/>
    </row>
    <row r="150" spans="2:6" x14ac:dyDescent="0.3">
      <c r="B150"/>
      <c r="C150"/>
      <c r="D150"/>
      <c r="E150"/>
      <c r="F150"/>
    </row>
    <row r="151" spans="2:6" x14ac:dyDescent="0.3">
      <c r="B151"/>
      <c r="C151"/>
      <c r="D151"/>
      <c r="E151"/>
      <c r="F151"/>
    </row>
    <row r="152" spans="2:6" x14ac:dyDescent="0.3">
      <c r="B152"/>
      <c r="C152"/>
      <c r="D152"/>
      <c r="E152"/>
      <c r="F152"/>
    </row>
    <row r="153" spans="2:6" x14ac:dyDescent="0.3">
      <c r="B153"/>
      <c r="C153"/>
      <c r="D153"/>
      <c r="E153"/>
      <c r="F153"/>
    </row>
    <row r="154" spans="2:6" x14ac:dyDescent="0.3">
      <c r="B154"/>
      <c r="C154"/>
      <c r="D154"/>
      <c r="E154"/>
      <c r="F154"/>
    </row>
    <row r="155" spans="2:6" x14ac:dyDescent="0.3">
      <c r="B155"/>
      <c r="C155"/>
      <c r="D155"/>
      <c r="E155"/>
      <c r="F155"/>
    </row>
    <row r="156" spans="2:6" x14ac:dyDescent="0.3">
      <c r="B156"/>
      <c r="C156"/>
      <c r="D156"/>
      <c r="E156"/>
      <c r="F156"/>
    </row>
    <row r="157" spans="2:6" x14ac:dyDescent="0.3">
      <c r="B157"/>
      <c r="C157"/>
      <c r="D157"/>
      <c r="E157"/>
      <c r="F157"/>
    </row>
    <row r="158" spans="2:6" x14ac:dyDescent="0.3">
      <c r="B158"/>
      <c r="C158"/>
      <c r="D158"/>
      <c r="E158"/>
      <c r="F158"/>
    </row>
    <row r="159" spans="2:6" x14ac:dyDescent="0.3">
      <c r="B159"/>
      <c r="C159"/>
      <c r="D159"/>
      <c r="E159"/>
      <c r="F159"/>
    </row>
    <row r="160" spans="2:6" x14ac:dyDescent="0.3">
      <c r="B160"/>
      <c r="C160"/>
      <c r="D160"/>
      <c r="E160"/>
      <c r="F160"/>
    </row>
    <row r="161" spans="2:6" x14ac:dyDescent="0.3">
      <c r="B161"/>
      <c r="C161"/>
      <c r="D161"/>
      <c r="E161"/>
      <c r="F161"/>
    </row>
    <row r="162" spans="2:6" x14ac:dyDescent="0.3">
      <c r="B162"/>
      <c r="C162"/>
      <c r="D162"/>
      <c r="E162"/>
      <c r="F162"/>
    </row>
    <row r="163" spans="2:6" x14ac:dyDescent="0.3">
      <c r="B163"/>
      <c r="C163"/>
      <c r="D163"/>
      <c r="E163"/>
      <c r="F163"/>
    </row>
    <row r="164" spans="2:6" x14ac:dyDescent="0.3">
      <c r="B164"/>
      <c r="C164"/>
      <c r="D164"/>
      <c r="E164"/>
      <c r="F164"/>
    </row>
    <row r="165" spans="2:6" x14ac:dyDescent="0.3">
      <c r="B165"/>
      <c r="C165"/>
      <c r="D165"/>
      <c r="E165"/>
      <c r="F165"/>
    </row>
    <row r="166" spans="2:6" x14ac:dyDescent="0.3">
      <c r="B166"/>
      <c r="C166"/>
      <c r="D166"/>
      <c r="E166"/>
      <c r="F166"/>
    </row>
    <row r="167" spans="2:6" x14ac:dyDescent="0.3">
      <c r="B167"/>
      <c r="C167"/>
      <c r="D167"/>
      <c r="E167"/>
      <c r="F167"/>
    </row>
    <row r="168" spans="2:6" x14ac:dyDescent="0.3">
      <c r="B168"/>
      <c r="C168"/>
      <c r="D168"/>
      <c r="E168"/>
      <c r="F168"/>
    </row>
    <row r="169" spans="2:6" x14ac:dyDescent="0.3">
      <c r="B169"/>
      <c r="C169"/>
      <c r="D169"/>
      <c r="E169"/>
      <c r="F169"/>
    </row>
    <row r="170" spans="2:6" x14ac:dyDescent="0.3">
      <c r="B170"/>
      <c r="C170"/>
      <c r="D170"/>
      <c r="E170"/>
      <c r="F170"/>
    </row>
    <row r="171" spans="2:6" x14ac:dyDescent="0.3">
      <c r="B171"/>
      <c r="C171"/>
      <c r="D171"/>
      <c r="E171"/>
      <c r="F171"/>
    </row>
    <row r="172" spans="2:6" x14ac:dyDescent="0.3">
      <c r="B172"/>
      <c r="C172"/>
      <c r="D172"/>
      <c r="E172"/>
      <c r="F172"/>
    </row>
    <row r="173" spans="2:6" x14ac:dyDescent="0.3">
      <c r="B173"/>
      <c r="C173"/>
      <c r="D173"/>
      <c r="E173"/>
      <c r="F173"/>
    </row>
    <row r="174" spans="2:6" x14ac:dyDescent="0.3">
      <c r="B174"/>
      <c r="C174"/>
      <c r="D174"/>
      <c r="E174"/>
      <c r="F174"/>
    </row>
    <row r="175" spans="2:6" x14ac:dyDescent="0.3">
      <c r="B175"/>
      <c r="C175"/>
      <c r="D175"/>
      <c r="E175"/>
      <c r="F175"/>
    </row>
    <row r="176" spans="2:6" x14ac:dyDescent="0.3">
      <c r="B176"/>
      <c r="C176"/>
      <c r="D176"/>
      <c r="E176"/>
      <c r="F176"/>
    </row>
    <row r="177" spans="2:6" x14ac:dyDescent="0.3">
      <c r="B177"/>
      <c r="C177"/>
      <c r="D177"/>
      <c r="E177"/>
      <c r="F177"/>
    </row>
    <row r="178" spans="2:6" x14ac:dyDescent="0.3">
      <c r="B178"/>
      <c r="C178"/>
      <c r="D178"/>
      <c r="E178"/>
      <c r="F178"/>
    </row>
    <row r="179" spans="2:6" x14ac:dyDescent="0.3">
      <c r="B179"/>
      <c r="C179"/>
      <c r="D179"/>
      <c r="E179"/>
      <c r="F179"/>
    </row>
    <row r="180" spans="2:6" x14ac:dyDescent="0.3">
      <c r="B180"/>
      <c r="C180"/>
      <c r="D180"/>
      <c r="E180"/>
      <c r="F180"/>
    </row>
    <row r="181" spans="2:6" x14ac:dyDescent="0.3">
      <c r="B181"/>
      <c r="C181"/>
      <c r="D181"/>
      <c r="E181"/>
      <c r="F181"/>
    </row>
    <row r="182" spans="2:6" x14ac:dyDescent="0.3">
      <c r="B182"/>
      <c r="C182"/>
      <c r="D182"/>
      <c r="E182"/>
      <c r="F182"/>
    </row>
    <row r="183" spans="2:6" x14ac:dyDescent="0.3">
      <c r="B183"/>
      <c r="C183"/>
      <c r="D183"/>
      <c r="E183"/>
      <c r="F183"/>
    </row>
    <row r="184" spans="2:6" x14ac:dyDescent="0.3">
      <c r="B184"/>
      <c r="C184"/>
      <c r="D184"/>
      <c r="E184"/>
      <c r="F184"/>
    </row>
    <row r="185" spans="2:6" x14ac:dyDescent="0.3">
      <c r="B185"/>
      <c r="C185"/>
      <c r="D185"/>
      <c r="E185"/>
      <c r="F185"/>
    </row>
    <row r="186" spans="2:6" x14ac:dyDescent="0.3">
      <c r="B186"/>
      <c r="C186"/>
      <c r="D186"/>
      <c r="E186"/>
      <c r="F186"/>
    </row>
    <row r="187" spans="2:6" x14ac:dyDescent="0.3">
      <c r="B187"/>
      <c r="C187"/>
      <c r="D187"/>
      <c r="E187"/>
      <c r="F187"/>
    </row>
    <row r="188" spans="2:6" x14ac:dyDescent="0.3">
      <c r="B188"/>
      <c r="C188"/>
      <c r="D188"/>
      <c r="E188"/>
      <c r="F188"/>
    </row>
    <row r="189" spans="2:6" x14ac:dyDescent="0.3">
      <c r="B189"/>
      <c r="C189"/>
      <c r="D189"/>
      <c r="E189"/>
      <c r="F189"/>
    </row>
    <row r="190" spans="2:6" x14ac:dyDescent="0.3">
      <c r="B190"/>
      <c r="C190"/>
      <c r="D190"/>
      <c r="E190"/>
      <c r="F190"/>
    </row>
    <row r="191" spans="2:6" x14ac:dyDescent="0.3">
      <c r="B191"/>
      <c r="C191"/>
      <c r="D191"/>
      <c r="E191"/>
      <c r="F191"/>
    </row>
    <row r="192" spans="2:6" x14ac:dyDescent="0.3">
      <c r="B192"/>
      <c r="C192"/>
      <c r="D192"/>
      <c r="E192"/>
      <c r="F192"/>
    </row>
    <row r="193" spans="2:6" x14ac:dyDescent="0.3">
      <c r="B193"/>
      <c r="C193"/>
      <c r="D193"/>
      <c r="E193"/>
      <c r="F193"/>
    </row>
    <row r="194" spans="2:6" x14ac:dyDescent="0.3">
      <c r="B194"/>
      <c r="C194"/>
      <c r="D194"/>
      <c r="E194"/>
      <c r="F194"/>
    </row>
    <row r="195" spans="2:6" x14ac:dyDescent="0.3">
      <c r="B195"/>
      <c r="C195"/>
      <c r="D195"/>
      <c r="E195"/>
      <c r="F195"/>
    </row>
    <row r="196" spans="2:6" x14ac:dyDescent="0.3">
      <c r="B196"/>
      <c r="C196"/>
      <c r="D196"/>
      <c r="E196"/>
      <c r="F196"/>
    </row>
    <row r="197" spans="2:6" x14ac:dyDescent="0.3">
      <c r="B197"/>
      <c r="C197"/>
      <c r="D197"/>
      <c r="E197"/>
      <c r="F197"/>
    </row>
    <row r="198" spans="2:6" x14ac:dyDescent="0.3">
      <c r="B198"/>
      <c r="C198"/>
      <c r="D198"/>
      <c r="E198"/>
      <c r="F198"/>
    </row>
    <row r="199" spans="2:6" x14ac:dyDescent="0.3">
      <c r="B199"/>
      <c r="C199"/>
      <c r="D199"/>
      <c r="E199"/>
      <c r="F199"/>
    </row>
    <row r="200" spans="2:6" x14ac:dyDescent="0.3">
      <c r="B200"/>
      <c r="C200"/>
      <c r="D200"/>
      <c r="E200"/>
      <c r="F200"/>
    </row>
    <row r="201" spans="2:6" x14ac:dyDescent="0.3">
      <c r="B201"/>
      <c r="C201"/>
      <c r="D201"/>
      <c r="E201"/>
      <c r="F201"/>
    </row>
    <row r="202" spans="2:6" x14ac:dyDescent="0.3">
      <c r="B202"/>
      <c r="C202"/>
      <c r="D202"/>
      <c r="E202"/>
      <c r="F202"/>
    </row>
    <row r="203" spans="2:6" x14ac:dyDescent="0.3">
      <c r="B203"/>
      <c r="C203"/>
      <c r="D203"/>
      <c r="E203"/>
      <c r="F203"/>
    </row>
    <row r="204" spans="2:6" x14ac:dyDescent="0.3">
      <c r="B204"/>
      <c r="C204"/>
      <c r="D204"/>
      <c r="E204"/>
      <c r="F204"/>
    </row>
    <row r="205" spans="2:6" x14ac:dyDescent="0.3">
      <c r="B205"/>
      <c r="C205"/>
      <c r="D205"/>
      <c r="E205"/>
      <c r="F205"/>
    </row>
    <row r="206" spans="2:6" x14ac:dyDescent="0.3">
      <c r="B206"/>
      <c r="C206"/>
      <c r="D206"/>
      <c r="E206"/>
      <c r="F206"/>
    </row>
    <row r="207" spans="2:6" x14ac:dyDescent="0.3">
      <c r="B207"/>
      <c r="C207"/>
      <c r="D207"/>
      <c r="E207"/>
      <c r="F207"/>
    </row>
    <row r="208" spans="2:6" x14ac:dyDescent="0.3">
      <c r="B208"/>
      <c r="C208"/>
      <c r="D208"/>
      <c r="E208"/>
      <c r="F208"/>
    </row>
    <row r="209" spans="2:6" x14ac:dyDescent="0.3">
      <c r="B209"/>
      <c r="C209"/>
      <c r="D209"/>
      <c r="E209"/>
      <c r="F209"/>
    </row>
    <row r="210" spans="2:6" x14ac:dyDescent="0.3">
      <c r="B210"/>
      <c r="C210"/>
      <c r="D210"/>
      <c r="E210"/>
      <c r="F210"/>
    </row>
    <row r="211" spans="2:6" x14ac:dyDescent="0.3">
      <c r="B211"/>
      <c r="C211"/>
      <c r="D211"/>
      <c r="E211"/>
      <c r="F211"/>
    </row>
    <row r="212" spans="2:6" x14ac:dyDescent="0.3">
      <c r="B212"/>
      <c r="C212"/>
      <c r="D212"/>
      <c r="E212"/>
      <c r="F212"/>
    </row>
    <row r="213" spans="2:6" x14ac:dyDescent="0.3">
      <c r="B213"/>
      <c r="C213"/>
      <c r="D213"/>
      <c r="E213"/>
      <c r="F213"/>
    </row>
    <row r="214" spans="2:6" x14ac:dyDescent="0.3">
      <c r="B214"/>
      <c r="C214"/>
      <c r="D214"/>
      <c r="E214"/>
      <c r="F214"/>
    </row>
    <row r="215" spans="2:6" x14ac:dyDescent="0.3">
      <c r="B215"/>
      <c r="C215"/>
      <c r="D215"/>
      <c r="E215"/>
      <c r="F215"/>
    </row>
    <row r="216" spans="2:6" x14ac:dyDescent="0.3">
      <c r="B216"/>
      <c r="C216"/>
      <c r="D216"/>
      <c r="E216"/>
      <c r="F216"/>
    </row>
    <row r="217" spans="2:6" x14ac:dyDescent="0.3">
      <c r="B217"/>
      <c r="C217"/>
      <c r="D217"/>
      <c r="E217"/>
      <c r="F217"/>
    </row>
    <row r="218" spans="2:6" x14ac:dyDescent="0.3">
      <c r="B218"/>
      <c r="C218"/>
      <c r="D218"/>
      <c r="E218"/>
      <c r="F218"/>
    </row>
    <row r="219" spans="2:6" x14ac:dyDescent="0.3">
      <c r="B219"/>
      <c r="C219"/>
      <c r="D219"/>
      <c r="E219"/>
      <c r="F219"/>
    </row>
    <row r="220" spans="2:6" x14ac:dyDescent="0.3">
      <c r="B220"/>
      <c r="C220"/>
      <c r="D220"/>
      <c r="E220"/>
      <c r="F220"/>
    </row>
    <row r="221" spans="2:6" x14ac:dyDescent="0.3">
      <c r="B221"/>
      <c r="C221"/>
      <c r="D221"/>
      <c r="E221"/>
      <c r="F221"/>
    </row>
    <row r="222" spans="2:6" x14ac:dyDescent="0.3">
      <c r="B222"/>
      <c r="C222"/>
      <c r="D222"/>
      <c r="E222"/>
      <c r="F222"/>
    </row>
    <row r="223" spans="2:6" x14ac:dyDescent="0.3">
      <c r="B223"/>
      <c r="C223"/>
      <c r="D223"/>
      <c r="E223"/>
      <c r="F223"/>
    </row>
    <row r="224" spans="2:6" x14ac:dyDescent="0.3">
      <c r="B224"/>
      <c r="C224"/>
      <c r="D224"/>
      <c r="E224"/>
      <c r="F224"/>
    </row>
    <row r="225" spans="2:6" x14ac:dyDescent="0.3">
      <c r="B225"/>
      <c r="C225"/>
      <c r="D225"/>
      <c r="E225"/>
      <c r="F225"/>
    </row>
    <row r="226" spans="2:6" x14ac:dyDescent="0.3">
      <c r="B226"/>
      <c r="C226"/>
      <c r="D226"/>
      <c r="E226"/>
      <c r="F226"/>
    </row>
    <row r="227" spans="2:6" x14ac:dyDescent="0.3">
      <c r="B227"/>
      <c r="C227"/>
      <c r="D227"/>
      <c r="E227"/>
      <c r="F227"/>
    </row>
    <row r="228" spans="2:6" x14ac:dyDescent="0.3">
      <c r="B228"/>
      <c r="C228"/>
      <c r="D228"/>
      <c r="E228"/>
      <c r="F228"/>
    </row>
    <row r="229" spans="2:6" x14ac:dyDescent="0.3">
      <c r="B229"/>
      <c r="C229"/>
      <c r="D229"/>
      <c r="E229"/>
      <c r="F229"/>
    </row>
    <row r="230" spans="2:6" x14ac:dyDescent="0.3">
      <c r="B230"/>
      <c r="C230"/>
      <c r="D230"/>
      <c r="E230"/>
      <c r="F230"/>
    </row>
    <row r="231" spans="2:6" x14ac:dyDescent="0.3">
      <c r="B231"/>
      <c r="C231"/>
      <c r="D231"/>
      <c r="E231"/>
      <c r="F231"/>
    </row>
    <row r="232" spans="2:6" x14ac:dyDescent="0.3">
      <c r="B232"/>
      <c r="C232"/>
      <c r="D232"/>
      <c r="E232"/>
      <c r="F232"/>
    </row>
    <row r="233" spans="2:6" x14ac:dyDescent="0.3">
      <c r="B233"/>
      <c r="C233"/>
      <c r="D233"/>
      <c r="E233"/>
      <c r="F233"/>
    </row>
    <row r="234" spans="2:6" x14ac:dyDescent="0.3">
      <c r="B234"/>
      <c r="C234"/>
      <c r="D234"/>
      <c r="E234"/>
      <c r="F234"/>
    </row>
    <row r="235" spans="2:6" x14ac:dyDescent="0.3">
      <c r="B235"/>
      <c r="C235"/>
      <c r="D235"/>
      <c r="E235"/>
      <c r="F235"/>
    </row>
    <row r="236" spans="2:6" x14ac:dyDescent="0.3">
      <c r="B236"/>
      <c r="C236"/>
      <c r="D236"/>
      <c r="E236"/>
      <c r="F236"/>
    </row>
    <row r="237" spans="2:6" x14ac:dyDescent="0.3">
      <c r="B237"/>
      <c r="C237"/>
      <c r="D237"/>
      <c r="E237"/>
      <c r="F237"/>
    </row>
    <row r="238" spans="2:6" x14ac:dyDescent="0.3">
      <c r="B238"/>
      <c r="C238"/>
      <c r="D238"/>
      <c r="E238"/>
      <c r="F238"/>
    </row>
    <row r="239" spans="2:6" x14ac:dyDescent="0.3">
      <c r="B239"/>
      <c r="C239"/>
      <c r="D239"/>
      <c r="E239"/>
      <c r="F239"/>
    </row>
    <row r="240" spans="2:6" x14ac:dyDescent="0.3">
      <c r="B240"/>
      <c r="C240"/>
      <c r="D240"/>
      <c r="E240"/>
      <c r="F240"/>
    </row>
    <row r="241" spans="2:6" x14ac:dyDescent="0.3">
      <c r="B241"/>
      <c r="C241"/>
      <c r="D241"/>
      <c r="E241"/>
      <c r="F241"/>
    </row>
    <row r="242" spans="2:6" x14ac:dyDescent="0.3">
      <c r="B242"/>
      <c r="C242"/>
      <c r="D242"/>
      <c r="E242"/>
      <c r="F242"/>
    </row>
    <row r="243" spans="2:6" x14ac:dyDescent="0.3">
      <c r="B243"/>
      <c r="C243"/>
      <c r="D243"/>
      <c r="E243"/>
      <c r="F243"/>
    </row>
    <row r="244" spans="2:6" x14ac:dyDescent="0.3">
      <c r="B244"/>
      <c r="C244"/>
      <c r="D244"/>
      <c r="E244"/>
      <c r="F244"/>
    </row>
    <row r="245" spans="2:6" x14ac:dyDescent="0.3">
      <c r="B245"/>
      <c r="C245"/>
      <c r="D245"/>
      <c r="E245"/>
      <c r="F245"/>
    </row>
    <row r="246" spans="2:6" x14ac:dyDescent="0.3">
      <c r="B246"/>
      <c r="C246"/>
      <c r="D246"/>
      <c r="E246"/>
      <c r="F246"/>
    </row>
    <row r="247" spans="2:6" x14ac:dyDescent="0.3">
      <c r="B247"/>
      <c r="C247"/>
      <c r="D247"/>
      <c r="E247"/>
      <c r="F247"/>
    </row>
    <row r="248" spans="2:6" x14ac:dyDescent="0.3">
      <c r="B248"/>
      <c r="C248"/>
      <c r="D248"/>
      <c r="E248"/>
      <c r="F248"/>
    </row>
    <row r="249" spans="2:6" x14ac:dyDescent="0.3">
      <c r="B249"/>
      <c r="C249"/>
      <c r="D249"/>
      <c r="E249"/>
      <c r="F249"/>
    </row>
    <row r="250" spans="2:6" x14ac:dyDescent="0.3">
      <c r="B250"/>
      <c r="C250"/>
      <c r="D250"/>
      <c r="E250"/>
      <c r="F250"/>
    </row>
    <row r="251" spans="2:6" x14ac:dyDescent="0.3">
      <c r="B251"/>
      <c r="C251"/>
      <c r="D251"/>
      <c r="E251"/>
      <c r="F251"/>
    </row>
    <row r="252" spans="2:6" x14ac:dyDescent="0.3">
      <c r="B252"/>
      <c r="C252"/>
      <c r="D252"/>
      <c r="E252"/>
      <c r="F252"/>
    </row>
    <row r="253" spans="2:6" x14ac:dyDescent="0.3">
      <c r="B253"/>
      <c r="C253"/>
      <c r="D253"/>
      <c r="E253"/>
      <c r="F253"/>
    </row>
    <row r="254" spans="2:6" x14ac:dyDescent="0.3">
      <c r="B254"/>
      <c r="C254"/>
      <c r="D254"/>
      <c r="E254"/>
      <c r="F254"/>
    </row>
    <row r="255" spans="2:6" x14ac:dyDescent="0.3">
      <c r="B255"/>
      <c r="C255"/>
      <c r="D255"/>
      <c r="E255"/>
      <c r="F255"/>
    </row>
    <row r="256" spans="2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</sheetData>
  <conditionalFormatting sqref="F6:F14 F86:F219 F20 F23:F31 F41:F46 F82:F84">
    <cfRule type="expression" dxfId="24" priority="36">
      <formula>AND(ISBLANK($F6)=FALSE(),$F6&lt;=3)</formula>
    </cfRule>
  </conditionalFormatting>
  <conditionalFormatting sqref="F16:F19">
    <cfRule type="expression" dxfId="23" priority="11">
      <formula>AND(ISBLANK($F16)=FALSE(),$F16&lt;=3)</formula>
    </cfRule>
  </conditionalFormatting>
  <conditionalFormatting sqref="F85">
    <cfRule type="expression" dxfId="22" priority="10">
      <formula>AND(ISBLANK($F85)=FALSE(),$F85&lt;=3)</formula>
    </cfRule>
  </conditionalFormatting>
  <conditionalFormatting sqref="F21:F22">
    <cfRule type="expression" dxfId="21" priority="7">
      <formula>AND(ISBLANK($F21)=FALSE(),$F21&lt;=3)</formula>
    </cfRule>
  </conditionalFormatting>
  <conditionalFormatting sqref="F32:F40">
    <cfRule type="expression" dxfId="20" priority="6">
      <formula>AND(ISBLANK($F32)=FALSE(),$F32&lt;=3)</formula>
    </cfRule>
  </conditionalFormatting>
  <conditionalFormatting sqref="F47:F52">
    <cfRule type="expression" dxfId="19" priority="4">
      <formula>AND(ISBLANK($F47)=FALSE(),$F47&lt;=3)</formula>
    </cfRule>
  </conditionalFormatting>
  <conditionalFormatting sqref="F53:F75">
    <cfRule type="expression" dxfId="18" priority="3">
      <formula>AND(ISBLANK($F53)=FALSE(),$F53&lt;=3)</formula>
    </cfRule>
  </conditionalFormatting>
  <conditionalFormatting sqref="F76:F81">
    <cfRule type="expression" dxfId="17" priority="2">
      <formula>AND(ISBLANK($F76)=FALSE(),$F76&lt;=3)</formula>
    </cfRule>
  </conditionalFormatting>
  <printOptions horizontalCentered="1"/>
  <pageMargins left="0.31496062992125984" right="0.31496062992125984" top="0.6692913385826772" bottom="0.15748031496062992" header="0.11811023622047245" footer="0.11811023622047245"/>
  <pageSetup paperSize="9" scale="77" orientation="portrait" r:id="rId1"/>
  <headerFooter>
    <oddHeader>&amp;L&amp;G</oddHeader>
    <oddFooter>&amp;R&amp;P / &amp;N</oddFooter>
  </headerFooter>
  <rowBreaks count="1" manualBreakCount="1">
    <brk id="52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37"/>
  <sheetViews>
    <sheetView showGridLines="0" tabSelected="1" zoomScaleNormal="100" workbookViewId="0">
      <pane ySplit="3" topLeftCell="A122" activePane="bottomLeft" state="frozen"/>
      <selection pane="bottomLeft"/>
    </sheetView>
  </sheetViews>
  <sheetFormatPr defaultRowHeight="13" x14ac:dyDescent="0.3"/>
  <cols>
    <col min="1" max="1" width="1.3984375" style="3" customWidth="1"/>
    <col min="2" max="2" width="70.296875" style="3" customWidth="1"/>
    <col min="3" max="3" width="16.09765625" style="3" customWidth="1"/>
    <col min="4" max="4" width="14.3984375" style="3" customWidth="1"/>
    <col min="5" max="5" width="12.09765625" style="3" customWidth="1"/>
    <col min="6" max="6" width="10.8984375" style="3" customWidth="1"/>
    <col min="7" max="7" width="11.8984375" bestFit="1" customWidth="1"/>
    <col min="8" max="8" width="10.8984375" bestFit="1" customWidth="1"/>
  </cols>
  <sheetData>
    <row r="1" spans="1:202" s="1" customFormat="1" ht="21.75" customHeight="1" x14ac:dyDescent="0.3">
      <c r="A1" s="1" t="s">
        <v>34</v>
      </c>
      <c r="B1" s="16" t="s">
        <v>4</v>
      </c>
      <c r="C1" s="16"/>
      <c r="D1" s="17"/>
      <c r="E1" s="17"/>
      <c r="F1" s="17" t="s">
        <v>13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1:202" s="3" customFormat="1" x14ac:dyDescent="0.3">
      <c r="B2" s="18"/>
      <c r="C2" s="19"/>
      <c r="D2" s="20"/>
      <c r="E2" s="20"/>
      <c r="F2" s="20"/>
      <c r="G2"/>
      <c r="H2"/>
      <c r="I2"/>
      <c r="J2"/>
      <c r="K2"/>
      <c r="L2" s="5"/>
    </row>
    <row r="3" spans="1:202" s="6" customFormat="1" ht="20" x14ac:dyDescent="0.3">
      <c r="B3" s="21" t="s">
        <v>0</v>
      </c>
      <c r="C3" s="22" t="s">
        <v>1</v>
      </c>
      <c r="D3" s="22" t="s">
        <v>2</v>
      </c>
      <c r="E3" s="23" t="s">
        <v>3</v>
      </c>
      <c r="F3" s="23" t="s">
        <v>5</v>
      </c>
      <c r="G3"/>
      <c r="H3" s="7"/>
      <c r="I3" s="7"/>
      <c r="J3" s="7"/>
      <c r="K3" s="7"/>
      <c r="L3" s="8"/>
      <c r="M3" s="8"/>
    </row>
    <row r="4" spans="1:202" s="3" customFormat="1" ht="14" x14ac:dyDescent="0.3">
      <c r="B4" s="30">
        <v>2023</v>
      </c>
      <c r="C4" s="31"/>
      <c r="D4" s="31"/>
      <c r="E4" s="31"/>
      <c r="F4" s="32"/>
      <c r="G4"/>
      <c r="H4" s="7"/>
      <c r="I4" s="7"/>
      <c r="J4" s="7"/>
      <c r="K4" s="7"/>
      <c r="L4" s="7"/>
      <c r="M4" s="7"/>
    </row>
    <row r="5" spans="1:202" s="3" customFormat="1" ht="12.75" customHeight="1" x14ac:dyDescent="0.3">
      <c r="B5" s="9" t="s">
        <v>7</v>
      </c>
      <c r="C5" s="10"/>
      <c r="D5" s="10"/>
      <c r="E5" s="10"/>
      <c r="F5" s="25"/>
      <c r="G5"/>
      <c r="H5" s="7"/>
      <c r="I5" s="7"/>
      <c r="J5" s="7"/>
      <c r="K5" s="7"/>
      <c r="L5" s="7"/>
      <c r="M5" s="7"/>
    </row>
    <row r="6" spans="1:202" s="3" customFormat="1" ht="23.25" customHeight="1" x14ac:dyDescent="0.3">
      <c r="B6" s="13" t="s">
        <v>15</v>
      </c>
      <c r="C6" s="15" t="s">
        <v>9</v>
      </c>
      <c r="D6" s="14">
        <v>45226</v>
      </c>
      <c r="E6" s="40">
        <v>7197.4560199999996</v>
      </c>
      <c r="F6" s="12">
        <v>1837</v>
      </c>
      <c r="G6"/>
      <c r="H6" s="7"/>
      <c r="I6" s="7"/>
      <c r="J6" s="7"/>
      <c r="K6" s="7"/>
      <c r="L6" s="7"/>
      <c r="M6" s="7"/>
    </row>
    <row r="7" spans="1:202" s="3" customFormat="1" ht="23.25" customHeight="1" x14ac:dyDescent="0.3">
      <c r="B7" s="13" t="s">
        <v>16</v>
      </c>
      <c r="C7" s="15" t="s">
        <v>9</v>
      </c>
      <c r="D7" s="14">
        <v>45226</v>
      </c>
      <c r="E7" s="40">
        <v>4869.7964000000002</v>
      </c>
      <c r="F7" s="12">
        <v>4294</v>
      </c>
      <c r="G7"/>
      <c r="H7" s="7"/>
      <c r="I7" s="7"/>
      <c r="J7" s="7"/>
      <c r="K7" s="7"/>
      <c r="L7" s="7"/>
      <c r="M7" s="7"/>
    </row>
    <row r="8" spans="1:202" s="3" customFormat="1" ht="23.25" customHeight="1" x14ac:dyDescent="0.3">
      <c r="B8" s="13" t="s">
        <v>17</v>
      </c>
      <c r="C8" s="15" t="s">
        <v>9</v>
      </c>
      <c r="D8" s="14">
        <v>45226</v>
      </c>
      <c r="E8" s="40">
        <v>8906.3601600000002</v>
      </c>
      <c r="F8" s="12">
        <v>2190</v>
      </c>
      <c r="G8"/>
      <c r="H8" s="7"/>
      <c r="I8" s="7"/>
      <c r="J8" s="7"/>
      <c r="K8" s="7"/>
      <c r="L8" s="7"/>
      <c r="M8" s="7"/>
    </row>
    <row r="9" spans="1:202" s="3" customFormat="1" ht="23.25" customHeight="1" x14ac:dyDescent="0.3">
      <c r="B9" s="13" t="s">
        <v>18</v>
      </c>
      <c r="C9" s="15" t="s">
        <v>9</v>
      </c>
      <c r="D9" s="14">
        <v>45226</v>
      </c>
      <c r="E9" s="40">
        <v>15895.644679999999</v>
      </c>
      <c r="F9" s="12">
        <v>2223</v>
      </c>
      <c r="G9"/>
      <c r="H9" s="7"/>
      <c r="I9" s="7"/>
      <c r="J9" s="7"/>
      <c r="K9" s="7"/>
      <c r="L9" s="7"/>
      <c r="M9" s="7"/>
    </row>
    <row r="10" spans="1:202" s="3" customFormat="1" ht="23.25" customHeight="1" x14ac:dyDescent="0.3">
      <c r="B10" s="13" t="s">
        <v>19</v>
      </c>
      <c r="C10" s="15" t="s">
        <v>9</v>
      </c>
      <c r="D10" s="14">
        <v>45226</v>
      </c>
      <c r="E10" s="40">
        <v>40.347999999999999</v>
      </c>
      <c r="F10" s="12">
        <v>115</v>
      </c>
      <c r="G10"/>
      <c r="H10" s="7"/>
      <c r="I10" s="7"/>
      <c r="J10" s="7"/>
      <c r="K10" s="7"/>
      <c r="L10" s="7"/>
      <c r="M10" s="7"/>
    </row>
    <row r="11" spans="1:202" s="3" customFormat="1" ht="19.5" customHeight="1" x14ac:dyDescent="0.3">
      <c r="B11" s="26" t="s">
        <v>8</v>
      </c>
      <c r="C11" s="27"/>
      <c r="D11" s="27"/>
      <c r="E11" s="28">
        <f>SUM(E6:E10)</f>
        <v>36909.605259999997</v>
      </c>
      <c r="F11" s="29"/>
      <c r="G11"/>
      <c r="H11" s="7"/>
      <c r="I11" s="7"/>
      <c r="J11" s="7"/>
      <c r="K11" s="7"/>
      <c r="L11" s="7"/>
      <c r="M11" s="7"/>
    </row>
    <row r="12" spans="1:202" s="3" customFormat="1" ht="12.75" customHeight="1" x14ac:dyDescent="0.3">
      <c r="B12" s="9" t="s">
        <v>10</v>
      </c>
      <c r="C12" s="10"/>
      <c r="D12" s="10"/>
      <c r="E12" s="10"/>
      <c r="F12" s="25"/>
      <c r="G12"/>
      <c r="H12" s="7"/>
      <c r="I12" s="7"/>
      <c r="J12" s="7"/>
      <c r="K12" s="7"/>
      <c r="L12" s="7"/>
      <c r="M12" s="7"/>
    </row>
    <row r="13" spans="1:202" s="3" customFormat="1" ht="27" customHeight="1" x14ac:dyDescent="0.3">
      <c r="B13" s="13" t="s">
        <v>21</v>
      </c>
      <c r="C13" s="24" t="s">
        <v>20</v>
      </c>
      <c r="D13" s="14">
        <v>45245</v>
      </c>
      <c r="E13" s="11">
        <v>6975.2829599999995</v>
      </c>
      <c r="F13" s="42">
        <v>1424</v>
      </c>
      <c r="G13"/>
      <c r="H13" s="7"/>
      <c r="I13" s="7"/>
      <c r="J13" s="7"/>
      <c r="K13" s="7"/>
      <c r="L13" s="7"/>
      <c r="M13" s="7"/>
    </row>
    <row r="14" spans="1:202" s="3" customFormat="1" ht="23.25" customHeight="1" x14ac:dyDescent="0.3">
      <c r="B14" s="13" t="s">
        <v>22</v>
      </c>
      <c r="C14" s="24" t="s">
        <v>20</v>
      </c>
      <c r="D14" s="14">
        <v>45245</v>
      </c>
      <c r="E14" s="11">
        <v>12660.84275</v>
      </c>
      <c r="F14" s="42">
        <v>6706</v>
      </c>
      <c r="G14"/>
      <c r="H14" s="7"/>
      <c r="I14" s="7"/>
      <c r="J14" s="7"/>
      <c r="K14" s="7"/>
      <c r="L14" s="7"/>
      <c r="M14" s="7"/>
    </row>
    <row r="15" spans="1:202" s="3" customFormat="1" ht="27" customHeight="1" x14ac:dyDescent="0.3">
      <c r="B15" s="43" t="s">
        <v>31</v>
      </c>
      <c r="C15" s="46" t="s">
        <v>20</v>
      </c>
      <c r="D15" s="44">
        <v>45254</v>
      </c>
      <c r="E15" s="47">
        <v>18.89171</v>
      </c>
      <c r="F15" s="48">
        <v>14</v>
      </c>
      <c r="G15"/>
      <c r="H15" s="7"/>
      <c r="I15" s="7"/>
      <c r="J15" s="7"/>
      <c r="K15" s="7"/>
      <c r="L15" s="7"/>
      <c r="M15" s="7"/>
    </row>
    <row r="16" spans="1:202" s="3" customFormat="1" ht="27" customHeight="1" x14ac:dyDescent="0.3">
      <c r="B16" s="43" t="s">
        <v>32</v>
      </c>
      <c r="C16" s="46" t="s">
        <v>20</v>
      </c>
      <c r="D16" s="44">
        <v>45254</v>
      </c>
      <c r="E16" s="47">
        <v>196.41845000000001</v>
      </c>
      <c r="F16" s="48">
        <v>14</v>
      </c>
      <c r="G16"/>
      <c r="H16" s="7"/>
      <c r="I16" s="7"/>
      <c r="J16" s="7"/>
      <c r="K16" s="7"/>
      <c r="L16" s="7"/>
      <c r="M16" s="7"/>
    </row>
    <row r="17" spans="2:13" s="3" customFormat="1" ht="27" customHeight="1" x14ac:dyDescent="0.3">
      <c r="B17" s="43" t="s">
        <v>33</v>
      </c>
      <c r="C17" s="46" t="s">
        <v>20</v>
      </c>
      <c r="D17" s="44">
        <v>45254</v>
      </c>
      <c r="E17" s="47">
        <v>755.04568000000006</v>
      </c>
      <c r="F17" s="48">
        <v>604</v>
      </c>
      <c r="G17"/>
      <c r="H17" s="7"/>
      <c r="I17" s="7"/>
      <c r="J17" s="7"/>
      <c r="K17" s="7"/>
      <c r="L17" s="7"/>
      <c r="M17" s="7"/>
    </row>
    <row r="18" spans="2:13" s="3" customFormat="1" ht="23.25" customHeight="1" x14ac:dyDescent="0.3">
      <c r="B18" s="43" t="s">
        <v>34</v>
      </c>
      <c r="C18" s="46" t="s">
        <v>20</v>
      </c>
      <c r="D18" s="44">
        <v>45254</v>
      </c>
      <c r="E18" s="47">
        <v>224.29378</v>
      </c>
      <c r="F18" s="48">
        <v>419</v>
      </c>
      <c r="G18"/>
      <c r="H18" s="7"/>
      <c r="I18" s="7"/>
      <c r="J18" s="7"/>
      <c r="K18" s="7"/>
      <c r="L18" s="7"/>
      <c r="M18" s="7"/>
    </row>
    <row r="19" spans="2:13" s="3" customFormat="1" ht="27" customHeight="1" x14ac:dyDescent="0.3">
      <c r="B19" s="43" t="s">
        <v>35</v>
      </c>
      <c r="C19" s="46" t="s">
        <v>20</v>
      </c>
      <c r="D19" s="44">
        <v>45254</v>
      </c>
      <c r="E19" s="47">
        <v>58.481699999999996</v>
      </c>
      <c r="F19" s="48">
        <v>119</v>
      </c>
      <c r="G19"/>
      <c r="H19" s="7"/>
      <c r="I19" s="7"/>
      <c r="J19" s="7"/>
      <c r="K19" s="7"/>
      <c r="L19" s="7"/>
      <c r="M19" s="7"/>
    </row>
    <row r="20" spans="2:13" s="3" customFormat="1" ht="23.25" customHeight="1" x14ac:dyDescent="0.3">
      <c r="B20" s="43" t="s">
        <v>36</v>
      </c>
      <c r="C20" s="46" t="s">
        <v>20</v>
      </c>
      <c r="D20" s="44">
        <v>45254</v>
      </c>
      <c r="E20" s="47">
        <v>218.24770000000001</v>
      </c>
      <c r="F20" s="48">
        <v>134</v>
      </c>
      <c r="G20"/>
      <c r="H20" s="7"/>
      <c r="I20" s="7"/>
      <c r="J20" s="7"/>
      <c r="K20" s="7"/>
      <c r="L20" s="7"/>
      <c r="M20" s="7"/>
    </row>
    <row r="21" spans="2:13" s="3" customFormat="1" ht="27" customHeight="1" x14ac:dyDescent="0.3">
      <c r="B21" s="43" t="s">
        <v>37</v>
      </c>
      <c r="C21" s="46" t="s">
        <v>20</v>
      </c>
      <c r="D21" s="44">
        <v>45254</v>
      </c>
      <c r="E21" s="47">
        <v>119.92139999999999</v>
      </c>
      <c r="F21" s="48" t="s">
        <v>42</v>
      </c>
      <c r="G21"/>
      <c r="H21" s="7"/>
      <c r="I21" s="7"/>
      <c r="J21" s="7"/>
      <c r="K21" s="7"/>
      <c r="L21" s="7"/>
      <c r="M21" s="7"/>
    </row>
    <row r="22" spans="2:13" s="3" customFormat="1" ht="23.25" customHeight="1" x14ac:dyDescent="0.3">
      <c r="B22" s="43" t="s">
        <v>38</v>
      </c>
      <c r="C22" s="46" t="s">
        <v>20</v>
      </c>
      <c r="D22" s="44">
        <v>45254</v>
      </c>
      <c r="E22" s="47">
        <v>746.03595999999993</v>
      </c>
      <c r="F22" s="48">
        <v>145</v>
      </c>
      <c r="G22"/>
      <c r="H22" s="7"/>
      <c r="I22" s="7"/>
      <c r="J22" s="7"/>
      <c r="K22" s="7"/>
      <c r="L22" s="7"/>
      <c r="M22" s="7"/>
    </row>
    <row r="23" spans="2:13" s="3" customFormat="1" ht="23.25" customHeight="1" x14ac:dyDescent="0.3">
      <c r="B23" s="43" t="s">
        <v>39</v>
      </c>
      <c r="C23" s="46" t="s">
        <v>20</v>
      </c>
      <c r="D23" s="44">
        <v>45254</v>
      </c>
      <c r="E23" s="47">
        <v>531.13678000000004</v>
      </c>
      <c r="F23" s="48">
        <v>54</v>
      </c>
      <c r="G23"/>
      <c r="H23" s="7"/>
      <c r="I23" s="7"/>
      <c r="J23" s="7"/>
      <c r="K23" s="7"/>
      <c r="L23" s="7"/>
      <c r="M23" s="7"/>
    </row>
    <row r="24" spans="2:13" s="3" customFormat="1" ht="23.25" customHeight="1" x14ac:dyDescent="0.3">
      <c r="B24" s="43" t="s">
        <v>15</v>
      </c>
      <c r="C24" s="46" t="s">
        <v>9</v>
      </c>
      <c r="D24" s="44">
        <v>45254</v>
      </c>
      <c r="E24" s="47">
        <v>11.781000000000001</v>
      </c>
      <c r="F24" s="48" t="s">
        <v>42</v>
      </c>
      <c r="G24"/>
      <c r="H24" s="7"/>
      <c r="I24" s="7"/>
      <c r="J24" s="7"/>
      <c r="K24" s="7"/>
      <c r="L24" s="7"/>
      <c r="M24" s="7"/>
    </row>
    <row r="25" spans="2:13" s="3" customFormat="1" ht="23.25" customHeight="1" x14ac:dyDescent="0.3">
      <c r="B25" s="43" t="s">
        <v>16</v>
      </c>
      <c r="C25" s="46" t="s">
        <v>9</v>
      </c>
      <c r="D25" s="44">
        <v>45254</v>
      </c>
      <c r="E25" s="47">
        <v>10.367000000000001</v>
      </c>
      <c r="F25" s="48">
        <v>9</v>
      </c>
      <c r="G25"/>
      <c r="H25" s="7"/>
      <c r="I25" s="7"/>
      <c r="J25" s="7"/>
      <c r="K25" s="7"/>
      <c r="L25" s="7"/>
      <c r="M25" s="7"/>
    </row>
    <row r="26" spans="2:13" s="3" customFormat="1" ht="23.25" customHeight="1" x14ac:dyDescent="0.3">
      <c r="B26" s="43" t="s">
        <v>17</v>
      </c>
      <c r="C26" s="46" t="s">
        <v>9</v>
      </c>
      <c r="D26" s="44">
        <v>45254</v>
      </c>
      <c r="E26" s="47">
        <v>7.9169999999999998</v>
      </c>
      <c r="F26" s="48">
        <v>4</v>
      </c>
      <c r="G26"/>
      <c r="H26" s="7"/>
      <c r="I26" s="7"/>
      <c r="J26" s="7"/>
      <c r="K26" s="7"/>
      <c r="L26" s="7"/>
      <c r="M26" s="7"/>
    </row>
    <row r="27" spans="2:13" s="3" customFormat="1" ht="27" customHeight="1" x14ac:dyDescent="0.3">
      <c r="B27" s="43" t="s">
        <v>40</v>
      </c>
      <c r="C27" s="46" t="s">
        <v>9</v>
      </c>
      <c r="D27" s="44">
        <v>45254</v>
      </c>
      <c r="E27" s="47">
        <v>186.54300000000001</v>
      </c>
      <c r="F27" s="48">
        <v>393</v>
      </c>
      <c r="G27"/>
      <c r="H27" s="7"/>
      <c r="I27" s="7"/>
      <c r="J27" s="7"/>
      <c r="K27" s="7"/>
      <c r="L27" s="7"/>
      <c r="M27" s="7"/>
    </row>
    <row r="28" spans="2:13" s="3" customFormat="1" ht="23.25" customHeight="1" x14ac:dyDescent="0.3">
      <c r="B28" s="43" t="s">
        <v>18</v>
      </c>
      <c r="C28" s="46" t="s">
        <v>9</v>
      </c>
      <c r="D28" s="44">
        <v>45254</v>
      </c>
      <c r="E28" s="47">
        <v>12.566540000000002</v>
      </c>
      <c r="F28" s="48">
        <v>4</v>
      </c>
      <c r="G28"/>
      <c r="H28" s="7"/>
      <c r="I28" s="7"/>
      <c r="J28" s="7"/>
      <c r="K28" s="7"/>
      <c r="L28" s="7"/>
      <c r="M28" s="7"/>
    </row>
    <row r="29" spans="2:13" s="3" customFormat="1" ht="23.25" customHeight="1" x14ac:dyDescent="0.3">
      <c r="B29" s="43" t="s">
        <v>41</v>
      </c>
      <c r="C29" s="46" t="s">
        <v>9</v>
      </c>
      <c r="D29" s="44">
        <v>45254</v>
      </c>
      <c r="E29" s="47">
        <v>2228.2637999999997</v>
      </c>
      <c r="F29" s="48">
        <v>201</v>
      </c>
      <c r="G29"/>
      <c r="H29" s="7"/>
      <c r="I29" s="7"/>
      <c r="J29" s="7"/>
      <c r="K29" s="7"/>
      <c r="L29" s="7"/>
      <c r="M29" s="7"/>
    </row>
    <row r="30" spans="2:13" s="3" customFormat="1" ht="19.5" customHeight="1" x14ac:dyDescent="0.3">
      <c r="B30" s="26" t="s">
        <v>11</v>
      </c>
      <c r="C30" s="27"/>
      <c r="D30" s="27"/>
      <c r="E30" s="28">
        <f>SUM(E13:E29)</f>
        <v>24962.037210000002</v>
      </c>
      <c r="F30" s="29"/>
      <c r="G30"/>
      <c r="H30" s="7"/>
      <c r="I30" s="7"/>
      <c r="J30" s="7"/>
      <c r="K30" s="7"/>
      <c r="L30" s="7"/>
      <c r="M30" s="7"/>
    </row>
    <row r="31" spans="2:13" s="3" customFormat="1" ht="12.75" customHeight="1" x14ac:dyDescent="0.3">
      <c r="B31" s="9" t="s">
        <v>43</v>
      </c>
      <c r="C31" s="10"/>
      <c r="D31" s="10"/>
      <c r="E31" s="10"/>
      <c r="F31" s="25"/>
      <c r="G31"/>
      <c r="H31" s="7"/>
      <c r="I31" s="7"/>
      <c r="J31" s="7"/>
      <c r="K31" s="7"/>
      <c r="L31" s="7"/>
      <c r="M31" s="7"/>
    </row>
    <row r="32" spans="2:13" s="3" customFormat="1" ht="23.25" customHeight="1" x14ac:dyDescent="0.3">
      <c r="B32" s="13" t="s">
        <v>15</v>
      </c>
      <c r="C32" s="24" t="s">
        <v>45</v>
      </c>
      <c r="D32" s="14">
        <v>45282</v>
      </c>
      <c r="E32" s="11">
        <v>3153.0000099999997</v>
      </c>
      <c r="F32" s="42">
        <v>1850</v>
      </c>
      <c r="G32"/>
      <c r="H32" s="7"/>
      <c r="I32" s="7"/>
      <c r="J32" s="7"/>
      <c r="K32" s="7"/>
      <c r="L32" s="7"/>
      <c r="M32" s="7"/>
    </row>
    <row r="33" spans="2:13" s="3" customFormat="1" ht="23.25" customHeight="1" x14ac:dyDescent="0.3">
      <c r="B33" s="13" t="s">
        <v>16</v>
      </c>
      <c r="C33" s="24" t="s">
        <v>45</v>
      </c>
      <c r="D33" s="14">
        <v>45282</v>
      </c>
      <c r="E33" s="11">
        <v>2236.6256000000003</v>
      </c>
      <c r="F33" s="42">
        <v>4404</v>
      </c>
      <c r="G33"/>
      <c r="H33" s="7"/>
      <c r="I33" s="7"/>
      <c r="J33" s="7"/>
      <c r="K33" s="7"/>
      <c r="L33" s="7"/>
      <c r="M33" s="7"/>
    </row>
    <row r="34" spans="2:13" s="3" customFormat="1" ht="23.25" customHeight="1" x14ac:dyDescent="0.3">
      <c r="B34" s="13" t="s">
        <v>17</v>
      </c>
      <c r="C34" s="24" t="s">
        <v>45</v>
      </c>
      <c r="D34" s="14">
        <v>45282</v>
      </c>
      <c r="E34" s="11">
        <v>3866.1042599999996</v>
      </c>
      <c r="F34" s="42">
        <v>2204</v>
      </c>
      <c r="G34"/>
      <c r="H34" s="7"/>
      <c r="I34" s="7"/>
      <c r="J34" s="7"/>
      <c r="K34" s="7"/>
      <c r="L34" s="7"/>
      <c r="M34" s="7"/>
    </row>
    <row r="35" spans="2:13" s="3" customFormat="1" ht="23.25" customHeight="1" x14ac:dyDescent="0.3">
      <c r="B35" s="13" t="s">
        <v>18</v>
      </c>
      <c r="C35" s="24" t="s">
        <v>45</v>
      </c>
      <c r="D35" s="14">
        <v>45282</v>
      </c>
      <c r="E35" s="11">
        <v>6879.95507</v>
      </c>
      <c r="F35" s="42">
        <v>2229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3">
      <c r="B36" s="26" t="s">
        <v>44</v>
      </c>
      <c r="C36" s="27"/>
      <c r="D36" s="27"/>
      <c r="E36" s="28">
        <f>SUM(E32:E35)</f>
        <v>16135.684939999999</v>
      </c>
      <c r="F36" s="29"/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3">
      <c r="B37" s="33" t="s">
        <v>12</v>
      </c>
      <c r="C37" s="34"/>
      <c r="D37" s="34"/>
      <c r="E37" s="35">
        <f>+E11+E30+E36</f>
        <v>78007.327409999998</v>
      </c>
      <c r="F37" s="36"/>
      <c r="G37"/>
      <c r="H37" s="41"/>
      <c r="I37" s="7"/>
      <c r="J37" s="7"/>
      <c r="K37" s="7"/>
      <c r="L37" s="7"/>
      <c r="M37" s="7"/>
    </row>
    <row r="38" spans="2:13" s="3" customFormat="1" ht="14" x14ac:dyDescent="0.3">
      <c r="B38" s="30">
        <v>2024</v>
      </c>
      <c r="C38" s="31"/>
      <c r="D38" s="31"/>
      <c r="E38" s="31"/>
      <c r="F38" s="32"/>
      <c r="G38"/>
      <c r="H38" s="7"/>
      <c r="I38" s="7"/>
      <c r="J38" s="7"/>
      <c r="K38" s="7"/>
      <c r="L38" s="7"/>
      <c r="M38" s="7"/>
    </row>
    <row r="39" spans="2:13" s="3" customFormat="1" ht="12.75" customHeight="1" x14ac:dyDescent="0.3">
      <c r="B39" s="9" t="s">
        <v>46</v>
      </c>
      <c r="C39" s="10"/>
      <c r="D39" s="10"/>
      <c r="E39" s="10"/>
      <c r="F39" s="25"/>
      <c r="G39"/>
      <c r="H39" s="7"/>
      <c r="I39" s="7"/>
      <c r="J39" s="7"/>
      <c r="K39" s="7"/>
      <c r="L39" s="7"/>
      <c r="M39" s="7"/>
    </row>
    <row r="40" spans="2:13" s="3" customFormat="1" ht="21.75" customHeight="1" x14ac:dyDescent="0.3">
      <c r="B40" s="13" t="s">
        <v>15</v>
      </c>
      <c r="C40" s="24" t="s">
        <v>45</v>
      </c>
      <c r="D40" s="14">
        <v>45316</v>
      </c>
      <c r="E40" s="11">
        <v>1.6830000000000001</v>
      </c>
      <c r="F40" s="42" t="s">
        <v>42</v>
      </c>
      <c r="G40"/>
      <c r="H40" s="7"/>
      <c r="I40" s="7"/>
      <c r="J40" s="7"/>
      <c r="K40" s="7"/>
      <c r="L40" s="7"/>
      <c r="M40" s="7"/>
    </row>
    <row r="41" spans="2:13" s="3" customFormat="1" ht="21.75" customHeight="1" x14ac:dyDescent="0.3">
      <c r="B41" s="13" t="s">
        <v>16</v>
      </c>
      <c r="C41" s="24" t="s">
        <v>45</v>
      </c>
      <c r="D41" s="14">
        <v>45316</v>
      </c>
      <c r="E41" s="11">
        <v>0.82699999999999996</v>
      </c>
      <c r="F41" s="42">
        <v>6</v>
      </c>
      <c r="G41"/>
      <c r="H41" s="7"/>
      <c r="I41" s="7"/>
      <c r="J41" s="7"/>
      <c r="K41" s="7"/>
      <c r="L41" s="7"/>
      <c r="M41" s="7"/>
    </row>
    <row r="42" spans="2:13" s="3" customFormat="1" ht="21.75" customHeight="1" x14ac:dyDescent="0.3">
      <c r="B42" s="13" t="s">
        <v>17</v>
      </c>
      <c r="C42" s="24" t="s">
        <v>45</v>
      </c>
      <c r="D42" s="14">
        <v>45316</v>
      </c>
      <c r="E42" s="11">
        <v>3.081</v>
      </c>
      <c r="F42" s="42" t="s">
        <v>42</v>
      </c>
      <c r="G42"/>
      <c r="H42" s="7"/>
      <c r="I42" s="7"/>
      <c r="J42" s="7"/>
      <c r="K42" s="7"/>
      <c r="L42" s="7"/>
      <c r="M42" s="7"/>
    </row>
    <row r="43" spans="2:13" s="3" customFormat="1" ht="21.75" customHeight="1" x14ac:dyDescent="0.3">
      <c r="B43" s="13" t="s">
        <v>18</v>
      </c>
      <c r="C43" s="24" t="s">
        <v>45</v>
      </c>
      <c r="D43" s="14">
        <v>45316</v>
      </c>
      <c r="E43" s="11">
        <v>3.5183299999999997</v>
      </c>
      <c r="F43" s="42" t="s">
        <v>42</v>
      </c>
      <c r="G43"/>
      <c r="H43" s="7"/>
      <c r="I43" s="7"/>
      <c r="J43" s="7"/>
      <c r="K43" s="7"/>
      <c r="L43" s="7"/>
      <c r="M43" s="7"/>
    </row>
    <row r="44" spans="2:13" s="3" customFormat="1" ht="21.75" customHeight="1" x14ac:dyDescent="0.3">
      <c r="B44" s="13" t="s">
        <v>52</v>
      </c>
      <c r="C44" s="24" t="s">
        <v>49</v>
      </c>
      <c r="D44" s="14">
        <v>45316</v>
      </c>
      <c r="E44" s="11">
        <v>6.9</v>
      </c>
      <c r="F44" s="42" t="s">
        <v>42</v>
      </c>
      <c r="G44"/>
      <c r="H44" s="7"/>
      <c r="I44" s="7"/>
      <c r="J44" s="7"/>
      <c r="K44" s="7"/>
      <c r="L44" s="7"/>
      <c r="M44" s="7"/>
    </row>
    <row r="45" spans="2:13" s="3" customFormat="1" ht="21.75" customHeight="1" x14ac:dyDescent="0.3">
      <c r="B45" s="13" t="s">
        <v>53</v>
      </c>
      <c r="C45" s="24" t="s">
        <v>49</v>
      </c>
      <c r="D45" s="14">
        <v>45316</v>
      </c>
      <c r="E45" s="11">
        <v>457.28894000000003</v>
      </c>
      <c r="F45" s="42">
        <v>100</v>
      </c>
      <c r="G45"/>
      <c r="H45" s="7"/>
      <c r="I45" s="7"/>
      <c r="J45" s="7"/>
      <c r="K45" s="7"/>
      <c r="L45" s="7"/>
      <c r="M45" s="7"/>
    </row>
    <row r="46" spans="2:13" s="3" customFormat="1" ht="19.5" customHeight="1" x14ac:dyDescent="0.3">
      <c r="B46" s="26" t="s">
        <v>47</v>
      </c>
      <c r="C46" s="27"/>
      <c r="D46" s="27"/>
      <c r="E46" s="28">
        <f>SUM(E40:E45)</f>
        <v>473.29827</v>
      </c>
      <c r="F46" s="29"/>
      <c r="G46"/>
      <c r="H46" s="7"/>
      <c r="I46" s="7"/>
      <c r="J46" s="7"/>
      <c r="K46" s="7"/>
      <c r="L46" s="7"/>
      <c r="M46" s="7"/>
    </row>
    <row r="47" spans="2:13" s="3" customFormat="1" ht="12.75" customHeight="1" x14ac:dyDescent="0.3">
      <c r="B47" s="9" t="s">
        <v>54</v>
      </c>
      <c r="C47" s="10"/>
      <c r="D47" s="10"/>
      <c r="E47" s="10"/>
      <c r="F47" s="25"/>
      <c r="G47"/>
      <c r="H47" s="7"/>
      <c r="I47" s="7"/>
      <c r="J47" s="7"/>
      <c r="K47" s="7"/>
      <c r="L47" s="7"/>
      <c r="M47" s="7"/>
    </row>
    <row r="48" spans="2:13" s="3" customFormat="1" ht="27" customHeight="1" x14ac:dyDescent="0.3">
      <c r="B48" s="13" t="s">
        <v>61</v>
      </c>
      <c r="C48" s="24" t="s">
        <v>62</v>
      </c>
      <c r="D48" s="14">
        <v>45345</v>
      </c>
      <c r="E48" s="11">
        <v>161.88695999999999</v>
      </c>
      <c r="F48" s="42">
        <v>172</v>
      </c>
      <c r="G48"/>
      <c r="H48" s="7"/>
      <c r="I48" s="7"/>
      <c r="J48" s="7"/>
      <c r="K48" s="7"/>
      <c r="L48" s="7"/>
      <c r="M48" s="7"/>
    </row>
    <row r="49" spans="2:13" s="3" customFormat="1" ht="19.5" customHeight="1" x14ac:dyDescent="0.3">
      <c r="B49" s="26" t="s">
        <v>55</v>
      </c>
      <c r="C49" s="27"/>
      <c r="D49" s="27"/>
      <c r="E49" s="28">
        <f>SUM(E48:E48)</f>
        <v>161.88695999999999</v>
      </c>
      <c r="F49" s="29"/>
      <c r="G49"/>
      <c r="H49" s="7"/>
      <c r="I49" s="7"/>
      <c r="J49" s="7"/>
      <c r="K49" s="7"/>
      <c r="L49" s="7"/>
      <c r="M49" s="7"/>
    </row>
    <row r="50" spans="2:13" s="3" customFormat="1" ht="12.75" customHeight="1" x14ac:dyDescent="0.3">
      <c r="B50" s="9" t="s">
        <v>63</v>
      </c>
      <c r="C50" s="10"/>
      <c r="D50" s="10"/>
      <c r="E50" s="10"/>
      <c r="F50" s="25"/>
      <c r="G50"/>
      <c r="H50" s="7"/>
      <c r="I50" s="7"/>
      <c r="J50" s="7"/>
      <c r="K50" s="7"/>
      <c r="L50" s="7"/>
      <c r="M50" s="7"/>
    </row>
    <row r="51" spans="2:13" s="3" customFormat="1" ht="25.5" customHeight="1" x14ac:dyDescent="0.3">
      <c r="B51" s="13" t="s">
        <v>40</v>
      </c>
      <c r="C51" s="24" t="s">
        <v>45</v>
      </c>
      <c r="D51" s="14">
        <v>45376</v>
      </c>
      <c r="E51" s="11">
        <v>86.100999999999999</v>
      </c>
      <c r="F51" s="42">
        <v>403</v>
      </c>
      <c r="G51"/>
      <c r="H51" s="7"/>
      <c r="I51" s="7"/>
      <c r="J51" s="7"/>
      <c r="K51" s="7"/>
      <c r="L51" s="7"/>
      <c r="M51" s="7"/>
    </row>
    <row r="52" spans="2:13" s="3" customFormat="1" ht="21.75" customHeight="1" x14ac:dyDescent="0.3">
      <c r="B52" s="13" t="s">
        <v>19</v>
      </c>
      <c r="C52" s="24" t="s">
        <v>45</v>
      </c>
      <c r="D52" s="14">
        <v>45376</v>
      </c>
      <c r="E52" s="11">
        <v>17.672000000000001</v>
      </c>
      <c r="F52" s="42">
        <v>117</v>
      </c>
      <c r="G52"/>
      <c r="H52" s="7"/>
      <c r="I52" s="7"/>
      <c r="J52" s="7"/>
      <c r="K52" s="7"/>
      <c r="L52" s="7"/>
      <c r="M52" s="7"/>
    </row>
    <row r="53" spans="2:13" s="3" customFormat="1" ht="21.75" customHeight="1" x14ac:dyDescent="0.3">
      <c r="B53" s="13" t="s">
        <v>68</v>
      </c>
      <c r="C53" s="24" t="s">
        <v>49</v>
      </c>
      <c r="D53" s="14">
        <v>45376</v>
      </c>
      <c r="E53" s="11">
        <v>5742.0399800000005</v>
      </c>
      <c r="F53" s="42">
        <v>2807</v>
      </c>
      <c r="G53"/>
      <c r="H53" s="7"/>
      <c r="I53" s="7"/>
      <c r="J53" s="7"/>
      <c r="K53" s="7"/>
      <c r="L53" s="7"/>
      <c r="M53" s="7"/>
    </row>
    <row r="54" spans="2:13" s="3" customFormat="1" ht="21.75" customHeight="1" x14ac:dyDescent="0.3">
      <c r="B54" s="13" t="s">
        <v>41</v>
      </c>
      <c r="C54" s="24" t="s">
        <v>45</v>
      </c>
      <c r="D54" s="14">
        <v>45376</v>
      </c>
      <c r="E54" s="11">
        <v>895.63619999999992</v>
      </c>
      <c r="F54" s="42">
        <v>188</v>
      </c>
      <c r="G54"/>
      <c r="H54" s="7"/>
      <c r="I54" s="7"/>
      <c r="J54" s="7"/>
      <c r="K54" s="7"/>
      <c r="L54" s="7"/>
      <c r="M54" s="7"/>
    </row>
    <row r="55" spans="2:13" s="3" customFormat="1" ht="21.75" customHeight="1" x14ac:dyDescent="0.3">
      <c r="B55" s="13" t="s">
        <v>69</v>
      </c>
      <c r="C55" s="24" t="s">
        <v>62</v>
      </c>
      <c r="D55" s="14">
        <v>45376</v>
      </c>
      <c r="E55" s="11">
        <v>1053.8722299999999</v>
      </c>
      <c r="F55" s="42">
        <v>841</v>
      </c>
      <c r="G55"/>
      <c r="H55" s="7"/>
      <c r="I55" s="7"/>
      <c r="J55" s="7"/>
      <c r="K55" s="7"/>
      <c r="L55" s="7"/>
      <c r="M55" s="7"/>
    </row>
    <row r="56" spans="2:13" s="3" customFormat="1" ht="19.5" customHeight="1" x14ac:dyDescent="0.3">
      <c r="B56" s="26" t="s">
        <v>64</v>
      </c>
      <c r="C56" s="27"/>
      <c r="D56" s="27"/>
      <c r="E56" s="28">
        <f>SUM(E51:E55)</f>
        <v>7795.3214100000005</v>
      </c>
      <c r="F56" s="29"/>
      <c r="G56"/>
      <c r="H56" s="7"/>
      <c r="I56" s="7"/>
      <c r="J56" s="7"/>
      <c r="K56" s="7"/>
      <c r="L56" s="7"/>
      <c r="M56" s="7"/>
    </row>
    <row r="57" spans="2:13" s="3" customFormat="1" ht="12.75" customHeight="1" x14ac:dyDescent="0.3">
      <c r="B57" s="9" t="s">
        <v>70</v>
      </c>
      <c r="C57" s="10"/>
      <c r="D57" s="10"/>
      <c r="E57" s="10"/>
      <c r="F57" s="25"/>
      <c r="G57"/>
      <c r="H57" s="7"/>
      <c r="I57" s="7"/>
      <c r="J57" s="7"/>
      <c r="K57" s="7"/>
      <c r="L57" s="7"/>
      <c r="M57" s="7"/>
    </row>
    <row r="58" spans="2:13" s="3" customFormat="1" ht="25.5" customHeight="1" x14ac:dyDescent="0.3">
      <c r="B58" s="13" t="s">
        <v>21</v>
      </c>
      <c r="C58" s="24" t="s">
        <v>45</v>
      </c>
      <c r="D58" s="14">
        <v>45406</v>
      </c>
      <c r="E58" s="11">
        <v>1178.8983600000001</v>
      </c>
      <c r="F58" s="42">
        <v>1358</v>
      </c>
      <c r="G58"/>
      <c r="H58"/>
      <c r="I58"/>
      <c r="J58"/>
      <c r="K58"/>
      <c r="L58"/>
      <c r="M58"/>
    </row>
    <row r="59" spans="2:13" s="3" customFormat="1" ht="21.75" customHeight="1" x14ac:dyDescent="0.3">
      <c r="B59" s="13" t="s">
        <v>22</v>
      </c>
      <c r="C59" s="24" t="s">
        <v>45</v>
      </c>
      <c r="D59" s="14">
        <v>45406</v>
      </c>
      <c r="E59" s="11">
        <v>2188.9108700000002</v>
      </c>
      <c r="F59" s="42">
        <v>6433</v>
      </c>
      <c r="G59"/>
      <c r="H59"/>
      <c r="I59"/>
      <c r="J59"/>
      <c r="K59"/>
      <c r="L59"/>
      <c r="M59"/>
    </row>
    <row r="60" spans="2:13" s="3" customFormat="1" ht="21.75" customHeight="1" x14ac:dyDescent="0.3">
      <c r="B60" s="13" t="s">
        <v>31</v>
      </c>
      <c r="C60" s="24" t="s">
        <v>45</v>
      </c>
      <c r="D60" s="14">
        <v>45406</v>
      </c>
      <c r="E60" s="11">
        <v>3.0169200000000003</v>
      </c>
      <c r="F60" s="42">
        <v>13</v>
      </c>
      <c r="G60"/>
      <c r="H60"/>
      <c r="I60"/>
      <c r="J60"/>
      <c r="K60"/>
      <c r="L60"/>
      <c r="M60"/>
    </row>
    <row r="61" spans="2:13" s="3" customFormat="1" ht="21.75" customHeight="1" x14ac:dyDescent="0.3">
      <c r="B61" s="13" t="s">
        <v>32</v>
      </c>
      <c r="C61" s="24" t="s">
        <v>45</v>
      </c>
      <c r="D61" s="14">
        <v>45406</v>
      </c>
      <c r="E61" s="11">
        <v>33.659529999999997</v>
      </c>
      <c r="F61" s="42">
        <v>12</v>
      </c>
      <c r="G61"/>
      <c r="H61"/>
      <c r="I61"/>
      <c r="J61"/>
      <c r="K61"/>
      <c r="L61"/>
      <c r="M61"/>
    </row>
    <row r="62" spans="2:13" s="3" customFormat="1" ht="25.5" customHeight="1" x14ac:dyDescent="0.3">
      <c r="B62" s="13" t="s">
        <v>33</v>
      </c>
      <c r="C62" s="24" t="s">
        <v>45</v>
      </c>
      <c r="D62" s="14">
        <v>45406</v>
      </c>
      <c r="E62" s="11">
        <v>148.20320000000001</v>
      </c>
      <c r="F62" s="42">
        <v>586</v>
      </c>
      <c r="G62"/>
      <c r="H62"/>
      <c r="I62"/>
      <c r="J62"/>
      <c r="K62"/>
      <c r="L62"/>
      <c r="M62"/>
    </row>
    <row r="63" spans="2:13" s="3" customFormat="1" ht="21.75" customHeight="1" x14ac:dyDescent="0.3">
      <c r="B63" s="50" t="s">
        <v>34</v>
      </c>
      <c r="C63" s="51" t="s">
        <v>20</v>
      </c>
      <c r="D63" s="59">
        <v>45406</v>
      </c>
      <c r="E63" s="60">
        <v>0.48960000000000004</v>
      </c>
      <c r="F63" s="52" t="s">
        <v>42</v>
      </c>
      <c r="G63"/>
      <c r="H63"/>
      <c r="I63"/>
      <c r="J63"/>
      <c r="K63"/>
      <c r="L63"/>
      <c r="M63"/>
    </row>
    <row r="64" spans="2:13" s="3" customFormat="1" ht="21.75" customHeight="1" x14ac:dyDescent="0.3">
      <c r="B64" s="50" t="s">
        <v>36</v>
      </c>
      <c r="C64" s="51" t="s">
        <v>20</v>
      </c>
      <c r="D64" s="59">
        <v>45406</v>
      </c>
      <c r="E64" s="60">
        <v>0.61199999999999999</v>
      </c>
      <c r="F64" s="52" t="s">
        <v>42</v>
      </c>
      <c r="G64"/>
      <c r="H64"/>
      <c r="I64"/>
      <c r="J64"/>
      <c r="K64"/>
      <c r="L64"/>
      <c r="M64"/>
    </row>
    <row r="65" spans="2:13" s="3" customFormat="1" ht="21.75" customHeight="1" x14ac:dyDescent="0.3">
      <c r="B65" s="50" t="s">
        <v>39</v>
      </c>
      <c r="C65" s="51" t="s">
        <v>45</v>
      </c>
      <c r="D65" s="59">
        <v>45406</v>
      </c>
      <c r="E65" s="61">
        <v>86.512500000000003</v>
      </c>
      <c r="F65" s="52">
        <v>50</v>
      </c>
      <c r="G65"/>
      <c r="H65"/>
      <c r="I65"/>
      <c r="J65"/>
      <c r="K65"/>
      <c r="L65"/>
      <c r="M65"/>
    </row>
    <row r="66" spans="2:13" s="3" customFormat="1" ht="21.75" customHeight="1" x14ac:dyDescent="0.3">
      <c r="B66" s="13" t="s">
        <v>76</v>
      </c>
      <c r="C66" s="24" t="s">
        <v>62</v>
      </c>
      <c r="D66" s="14">
        <v>45406</v>
      </c>
      <c r="E66" s="11">
        <v>2681.79783</v>
      </c>
      <c r="F66" s="42">
        <v>4310</v>
      </c>
      <c r="G66"/>
      <c r="H66"/>
      <c r="I66"/>
      <c r="J66"/>
      <c r="K66"/>
      <c r="L66"/>
      <c r="M66"/>
    </row>
    <row r="67" spans="2:13" s="3" customFormat="1" ht="24" customHeight="1" x14ac:dyDescent="0.3">
      <c r="B67" s="54" t="s">
        <v>77</v>
      </c>
      <c r="C67" s="55" t="s">
        <v>49</v>
      </c>
      <c r="D67" s="56">
        <v>45406</v>
      </c>
      <c r="E67" s="57">
        <v>1168.7650000000001</v>
      </c>
      <c r="F67" s="58">
        <v>488</v>
      </c>
      <c r="G67"/>
      <c r="H67"/>
      <c r="I67"/>
      <c r="J67"/>
      <c r="K67"/>
      <c r="L67"/>
      <c r="M67"/>
    </row>
    <row r="68" spans="2:13" s="3" customFormat="1" ht="21.75" customHeight="1" x14ac:dyDescent="0.3">
      <c r="B68" s="13" t="s">
        <v>78</v>
      </c>
      <c r="C68" s="24" t="s">
        <v>49</v>
      </c>
      <c r="D68" s="14">
        <v>45406</v>
      </c>
      <c r="E68" s="11">
        <v>760.077</v>
      </c>
      <c r="F68" s="42" t="s">
        <v>42</v>
      </c>
      <c r="G68"/>
      <c r="H68"/>
      <c r="I68"/>
      <c r="J68"/>
      <c r="K68"/>
      <c r="L68"/>
      <c r="M68"/>
    </row>
    <row r="69" spans="2:13" s="3" customFormat="1" ht="19.5" customHeight="1" x14ac:dyDescent="0.3">
      <c r="B69" s="26" t="s">
        <v>71</v>
      </c>
      <c r="C69" s="27"/>
      <c r="D69" s="27"/>
      <c r="E69" s="28">
        <f>SUM(E58:E68)</f>
        <v>8250.9428100000005</v>
      </c>
      <c r="F69" s="29"/>
      <c r="G69"/>
      <c r="H69"/>
      <c r="I69"/>
      <c r="J69"/>
      <c r="K69"/>
      <c r="L69"/>
      <c r="M69"/>
    </row>
    <row r="70" spans="2:13" s="3" customFormat="1" ht="12.75" customHeight="1" x14ac:dyDescent="0.3">
      <c r="B70" s="9" t="s">
        <v>79</v>
      </c>
      <c r="C70" s="10"/>
      <c r="D70" s="10"/>
      <c r="E70" s="10"/>
      <c r="F70" s="25"/>
      <c r="G70"/>
      <c r="H70" s="7"/>
      <c r="I70" s="7"/>
      <c r="J70" s="7"/>
      <c r="K70" s="7"/>
      <c r="L70" s="7"/>
      <c r="M70" s="7"/>
    </row>
    <row r="71" spans="2:13" s="3" customFormat="1" ht="21.75" customHeight="1" x14ac:dyDescent="0.3">
      <c r="B71" s="13" t="s">
        <v>34</v>
      </c>
      <c r="C71" s="24" t="s">
        <v>45</v>
      </c>
      <c r="D71" s="14">
        <v>45441</v>
      </c>
      <c r="E71" s="11">
        <v>91.457599999999999</v>
      </c>
      <c r="F71" s="42">
        <v>433</v>
      </c>
      <c r="G71"/>
      <c r="H71"/>
      <c r="I71" s="7"/>
      <c r="J71" s="7"/>
      <c r="K71" s="7"/>
      <c r="L71" s="7"/>
      <c r="M71" s="7"/>
    </row>
    <row r="72" spans="2:13" s="3" customFormat="1" ht="25.5" customHeight="1" x14ac:dyDescent="0.3">
      <c r="B72" s="13" t="s">
        <v>35</v>
      </c>
      <c r="C72" s="24" t="s">
        <v>45</v>
      </c>
      <c r="D72" s="14">
        <v>45441</v>
      </c>
      <c r="E72" s="11">
        <v>12.873299999999999</v>
      </c>
      <c r="F72" s="42">
        <v>107</v>
      </c>
      <c r="G72"/>
      <c r="H72"/>
      <c r="I72" s="7"/>
      <c r="J72" s="7"/>
      <c r="K72" s="7"/>
      <c r="L72" s="7"/>
      <c r="M72" s="7"/>
    </row>
    <row r="73" spans="2:13" s="3" customFormat="1" ht="21.75" customHeight="1" x14ac:dyDescent="0.3">
      <c r="B73" s="13" t="s">
        <v>36</v>
      </c>
      <c r="C73" s="24" t="s">
        <v>45</v>
      </c>
      <c r="D73" s="14">
        <v>45441</v>
      </c>
      <c r="E73" s="11">
        <v>32.2363</v>
      </c>
      <c r="F73" s="42">
        <v>111</v>
      </c>
      <c r="G73"/>
      <c r="H73"/>
      <c r="I73" s="7"/>
      <c r="J73" s="7"/>
      <c r="K73" s="7"/>
      <c r="L73" s="7"/>
      <c r="M73" s="7"/>
    </row>
    <row r="74" spans="2:13" s="3" customFormat="1" ht="21.75" customHeight="1" x14ac:dyDescent="0.3">
      <c r="B74" s="13" t="s">
        <v>38</v>
      </c>
      <c r="C74" s="24" t="s">
        <v>45</v>
      </c>
      <c r="D74" s="14">
        <v>45441</v>
      </c>
      <c r="E74" s="11">
        <v>113.50157</v>
      </c>
      <c r="F74" s="42">
        <v>129</v>
      </c>
      <c r="G74"/>
      <c r="H74"/>
      <c r="I74" s="7"/>
      <c r="J74" s="7"/>
      <c r="K74" s="7"/>
      <c r="L74" s="7"/>
      <c r="M74" s="7"/>
    </row>
    <row r="75" spans="2:13" s="3" customFormat="1" ht="21.75" customHeight="1" x14ac:dyDescent="0.3">
      <c r="B75" s="13" t="s">
        <v>15</v>
      </c>
      <c r="C75" s="24" t="s">
        <v>45</v>
      </c>
      <c r="D75" s="14">
        <v>45436</v>
      </c>
      <c r="E75" s="11">
        <v>2.52</v>
      </c>
      <c r="F75" s="42" t="s">
        <v>42</v>
      </c>
      <c r="G75"/>
      <c r="H75"/>
      <c r="I75" s="7"/>
      <c r="J75" s="7"/>
      <c r="K75" s="7"/>
      <c r="L75" s="7"/>
      <c r="M75" s="7"/>
    </row>
    <row r="76" spans="2:13" s="3" customFormat="1" ht="21.75" customHeight="1" x14ac:dyDescent="0.3">
      <c r="B76" s="13" t="s">
        <v>16</v>
      </c>
      <c r="C76" s="24" t="s">
        <v>45</v>
      </c>
      <c r="D76" s="14">
        <v>45436</v>
      </c>
      <c r="E76" s="11">
        <v>2.016</v>
      </c>
      <c r="F76" s="42">
        <v>9</v>
      </c>
      <c r="G76"/>
      <c r="H76"/>
      <c r="I76" s="7"/>
      <c r="J76" s="7"/>
      <c r="K76" s="7"/>
      <c r="L76" s="7"/>
      <c r="M76" s="7"/>
    </row>
    <row r="77" spans="2:13" s="3" customFormat="1" ht="21.75" customHeight="1" x14ac:dyDescent="0.3">
      <c r="B77" s="13" t="s">
        <v>76</v>
      </c>
      <c r="C77" s="24" t="s">
        <v>62</v>
      </c>
      <c r="D77" s="14">
        <v>45436</v>
      </c>
      <c r="E77" s="11">
        <v>10.280749999999999</v>
      </c>
      <c r="F77" s="42">
        <v>12</v>
      </c>
      <c r="G77"/>
      <c r="H77"/>
      <c r="I77" s="7"/>
      <c r="J77" s="7"/>
      <c r="K77" s="7"/>
      <c r="L77" s="7"/>
      <c r="M77" s="7"/>
    </row>
    <row r="78" spans="2:13" s="3" customFormat="1" ht="21.75" customHeight="1" x14ac:dyDescent="0.3">
      <c r="B78" s="13" t="s">
        <v>61</v>
      </c>
      <c r="C78" s="24" t="s">
        <v>62</v>
      </c>
      <c r="D78" s="14">
        <v>45436</v>
      </c>
      <c r="E78" s="11">
        <v>30.889479999999999</v>
      </c>
      <c r="F78" s="42">
        <v>29</v>
      </c>
      <c r="G78"/>
      <c r="H78"/>
      <c r="I78" s="7"/>
      <c r="J78" s="7"/>
      <c r="K78" s="7"/>
      <c r="L78" s="7"/>
      <c r="M78" s="7"/>
    </row>
    <row r="79" spans="2:13" s="3" customFormat="1" ht="21.75" customHeight="1" x14ac:dyDescent="0.3">
      <c r="B79" s="13" t="s">
        <v>17</v>
      </c>
      <c r="C79" s="24" t="s">
        <v>45</v>
      </c>
      <c r="D79" s="14">
        <v>45436</v>
      </c>
      <c r="E79" s="11">
        <v>10.411</v>
      </c>
      <c r="F79" s="42" t="s">
        <v>42</v>
      </c>
      <c r="G79"/>
      <c r="H79"/>
      <c r="I79" s="7"/>
      <c r="J79" s="7"/>
      <c r="K79" s="7"/>
      <c r="L79" s="7"/>
      <c r="M79" s="7"/>
    </row>
    <row r="80" spans="2:13" s="3" customFormat="1" ht="25.5" customHeight="1" x14ac:dyDescent="0.3">
      <c r="B80" s="13" t="s">
        <v>40</v>
      </c>
      <c r="C80" s="24" t="s">
        <v>45</v>
      </c>
      <c r="D80" s="14">
        <v>45436</v>
      </c>
      <c r="E80" s="62">
        <v>0.30599999999999999</v>
      </c>
      <c r="F80" s="42" t="s">
        <v>42</v>
      </c>
      <c r="G80"/>
      <c r="H80"/>
      <c r="I80" s="7"/>
      <c r="J80" s="7"/>
      <c r="K80" s="7"/>
      <c r="L80" s="7"/>
      <c r="M80" s="7"/>
    </row>
    <row r="81" spans="2:13" s="3" customFormat="1" ht="25.5" customHeight="1" x14ac:dyDescent="0.3">
      <c r="B81" s="13" t="s">
        <v>83</v>
      </c>
      <c r="C81" s="24" t="s">
        <v>49</v>
      </c>
      <c r="D81" s="14">
        <v>45436</v>
      </c>
      <c r="E81" s="11">
        <v>253.98</v>
      </c>
      <c r="F81" s="42">
        <v>389</v>
      </c>
      <c r="G81"/>
      <c r="H81"/>
      <c r="I81" s="7"/>
      <c r="J81" s="7"/>
      <c r="K81" s="7"/>
      <c r="L81" s="7"/>
      <c r="M81" s="7"/>
    </row>
    <row r="82" spans="2:13" s="3" customFormat="1" ht="21.75" customHeight="1" x14ac:dyDescent="0.3">
      <c r="B82" s="13" t="s">
        <v>18</v>
      </c>
      <c r="C82" s="24" t="s">
        <v>45</v>
      </c>
      <c r="D82" s="14">
        <v>45436</v>
      </c>
      <c r="E82" s="11">
        <v>39.456099999999999</v>
      </c>
      <c r="F82" s="42">
        <v>5</v>
      </c>
      <c r="G82"/>
      <c r="H82"/>
      <c r="I82" s="7"/>
      <c r="J82" s="7"/>
      <c r="K82" s="7"/>
      <c r="L82" s="7"/>
      <c r="M82" s="7"/>
    </row>
    <row r="83" spans="2:13" s="3" customFormat="1" ht="21.75" customHeight="1" x14ac:dyDescent="0.3">
      <c r="B83" s="13" t="s">
        <v>84</v>
      </c>
      <c r="C83" s="24" t="s">
        <v>49</v>
      </c>
      <c r="D83" s="14">
        <v>45436</v>
      </c>
      <c r="E83" s="11">
        <v>101.25</v>
      </c>
      <c r="F83" s="42">
        <v>138</v>
      </c>
      <c r="G83"/>
      <c r="H83"/>
      <c r="I83" s="7"/>
      <c r="J83" s="7"/>
      <c r="K83" s="7"/>
      <c r="L83" s="7"/>
      <c r="M83" s="7"/>
    </row>
    <row r="84" spans="2:13" s="3" customFormat="1" ht="21.75" customHeight="1" x14ac:dyDescent="0.3">
      <c r="B84" s="13" t="s">
        <v>68</v>
      </c>
      <c r="C84" s="24" t="s">
        <v>49</v>
      </c>
      <c r="D84" s="14">
        <v>45436</v>
      </c>
      <c r="E84" s="11">
        <v>19.382450000000002</v>
      </c>
      <c r="F84" s="42">
        <v>12</v>
      </c>
      <c r="G84"/>
      <c r="H84"/>
      <c r="I84" s="7"/>
      <c r="J84" s="7"/>
      <c r="K84" s="7"/>
      <c r="L84" s="7"/>
      <c r="M84" s="7"/>
    </row>
    <row r="85" spans="2:13" s="3" customFormat="1" ht="21.75" customHeight="1" x14ac:dyDescent="0.3">
      <c r="B85" s="13" t="s">
        <v>69</v>
      </c>
      <c r="C85" s="24" t="s">
        <v>85</v>
      </c>
      <c r="D85" s="14">
        <v>45436</v>
      </c>
      <c r="E85" s="11">
        <v>144.50098</v>
      </c>
      <c r="F85" s="42">
        <v>847</v>
      </c>
      <c r="G85"/>
      <c r="H85"/>
      <c r="I85" s="7"/>
      <c r="J85" s="7"/>
      <c r="K85" s="7"/>
      <c r="L85" s="7"/>
      <c r="M85" s="7"/>
    </row>
    <row r="86" spans="2:13" s="3" customFormat="1" ht="19.5" customHeight="1" x14ac:dyDescent="0.3">
      <c r="B86" s="26" t="s">
        <v>80</v>
      </c>
      <c r="C86" s="27"/>
      <c r="D86" s="27"/>
      <c r="E86" s="28">
        <f>SUM(E71:E85)</f>
        <v>865.06152999999995</v>
      </c>
      <c r="F86" s="29"/>
      <c r="G86"/>
      <c r="H86" s="7"/>
      <c r="I86" s="7"/>
      <c r="J86" s="7"/>
      <c r="K86" s="7"/>
      <c r="L86" s="7"/>
      <c r="M86" s="7"/>
    </row>
    <row r="87" spans="2:13" s="3" customFormat="1" ht="12.75" customHeight="1" x14ac:dyDescent="0.3">
      <c r="B87" s="9" t="s">
        <v>86</v>
      </c>
      <c r="C87" s="10"/>
      <c r="D87" s="10"/>
      <c r="E87" s="10"/>
      <c r="F87" s="25"/>
      <c r="G87"/>
      <c r="H87" s="7"/>
      <c r="I87" s="7"/>
      <c r="J87" s="7"/>
      <c r="K87" s="7"/>
      <c r="L87" s="7"/>
      <c r="M87" s="7"/>
    </row>
    <row r="88" spans="2:13" s="3" customFormat="1" ht="21.75" customHeight="1" x14ac:dyDescent="0.3">
      <c r="B88" s="73" t="s">
        <v>22</v>
      </c>
      <c r="C88" s="55" t="s">
        <v>45</v>
      </c>
      <c r="D88" s="56">
        <v>45468</v>
      </c>
      <c r="E88" s="40">
        <v>151.74101000000002</v>
      </c>
      <c r="F88" s="63">
        <v>344</v>
      </c>
      <c r="G88"/>
      <c r="H88" s="7"/>
      <c r="I88" s="7"/>
      <c r="J88" s="7"/>
      <c r="K88" s="7"/>
      <c r="L88" s="7"/>
      <c r="M88" s="7"/>
    </row>
    <row r="89" spans="2:13" s="3" customFormat="1" ht="21.75" customHeight="1" x14ac:dyDescent="0.3">
      <c r="B89" s="73" t="s">
        <v>33</v>
      </c>
      <c r="C89" s="55" t="s">
        <v>45</v>
      </c>
      <c r="D89" s="56">
        <v>45468</v>
      </c>
      <c r="E89" s="40">
        <v>5.4885600000000005</v>
      </c>
      <c r="F89" s="63">
        <v>31</v>
      </c>
      <c r="G89"/>
      <c r="H89" s="7"/>
      <c r="I89" s="7"/>
      <c r="J89" s="7"/>
      <c r="K89" s="7"/>
      <c r="L89" s="7"/>
      <c r="M89" s="7"/>
    </row>
    <row r="90" spans="2:13" s="3" customFormat="1" ht="21.75" customHeight="1" x14ac:dyDescent="0.3">
      <c r="B90" s="73" t="s">
        <v>34</v>
      </c>
      <c r="C90" s="55" t="s">
        <v>45</v>
      </c>
      <c r="D90" s="56">
        <v>45468</v>
      </c>
      <c r="E90" s="40">
        <v>9.0122999999999998</v>
      </c>
      <c r="F90" s="63">
        <v>48</v>
      </c>
      <c r="G90"/>
      <c r="H90" s="7"/>
      <c r="I90" s="7"/>
      <c r="J90" s="7"/>
      <c r="K90" s="7"/>
      <c r="L90" s="7"/>
      <c r="M90" s="7"/>
    </row>
    <row r="91" spans="2:13" s="3" customFormat="1" ht="25.5" customHeight="1" x14ac:dyDescent="0.3">
      <c r="B91" s="73" t="s">
        <v>35</v>
      </c>
      <c r="C91" s="55" t="s">
        <v>45</v>
      </c>
      <c r="D91" s="56">
        <v>45468</v>
      </c>
      <c r="E91" s="40">
        <v>2.3519999999999999</v>
      </c>
      <c r="F91" s="63">
        <v>18</v>
      </c>
      <c r="G91"/>
      <c r="H91" s="7"/>
      <c r="I91" s="7"/>
      <c r="J91" s="7"/>
      <c r="K91" s="7"/>
      <c r="L91" s="7"/>
      <c r="M91" s="7"/>
    </row>
    <row r="92" spans="2:13" s="3" customFormat="1" ht="25.5" customHeight="1" x14ac:dyDescent="0.3">
      <c r="B92" s="73" t="s">
        <v>21</v>
      </c>
      <c r="C92" s="55" t="s">
        <v>45</v>
      </c>
      <c r="D92" s="56">
        <v>45468</v>
      </c>
      <c r="E92" s="40">
        <v>69.699300000000008</v>
      </c>
      <c r="F92" s="63">
        <v>61</v>
      </c>
      <c r="G92"/>
      <c r="H92" s="7"/>
      <c r="I92" s="7"/>
      <c r="J92" s="7"/>
      <c r="K92" s="7"/>
      <c r="L92" s="7"/>
      <c r="M92" s="7"/>
    </row>
    <row r="93" spans="2:13" s="3" customFormat="1" ht="21.75" customHeight="1" x14ac:dyDescent="0.3">
      <c r="B93" s="73" t="s">
        <v>36</v>
      </c>
      <c r="C93" s="55" t="s">
        <v>45</v>
      </c>
      <c r="D93" s="56">
        <v>45468</v>
      </c>
      <c r="E93" s="40">
        <v>4.4960000000000004</v>
      </c>
      <c r="F93" s="63">
        <v>20</v>
      </c>
      <c r="G93"/>
      <c r="H93" s="7"/>
      <c r="I93" s="7"/>
      <c r="J93" s="7"/>
      <c r="K93" s="7"/>
      <c r="L93" s="7"/>
      <c r="M93" s="7"/>
    </row>
    <row r="94" spans="2:13" s="3" customFormat="1" ht="25.5" customHeight="1" x14ac:dyDescent="0.3">
      <c r="B94" s="73" t="s">
        <v>37</v>
      </c>
      <c r="C94" s="55" t="s">
        <v>45</v>
      </c>
      <c r="D94" s="56">
        <v>45468</v>
      </c>
      <c r="E94" s="40">
        <v>12.8346</v>
      </c>
      <c r="F94" s="63" t="s">
        <v>42</v>
      </c>
      <c r="G94"/>
      <c r="H94" s="7"/>
      <c r="I94" s="7"/>
      <c r="J94" s="7"/>
      <c r="K94" s="7"/>
      <c r="L94" s="7"/>
      <c r="M94" s="7"/>
    </row>
    <row r="95" spans="2:13" s="3" customFormat="1" ht="21.75" customHeight="1" x14ac:dyDescent="0.3">
      <c r="B95" s="73" t="s">
        <v>38</v>
      </c>
      <c r="C95" s="55" t="s">
        <v>45</v>
      </c>
      <c r="D95" s="56">
        <v>45468</v>
      </c>
      <c r="E95" s="40">
        <v>11.892709999999999</v>
      </c>
      <c r="F95" s="63">
        <v>16</v>
      </c>
      <c r="G95"/>
      <c r="H95" s="7"/>
      <c r="I95" s="7"/>
      <c r="J95" s="7"/>
      <c r="K95" s="7"/>
      <c r="L95" s="7"/>
      <c r="M95" s="7"/>
    </row>
    <row r="96" spans="2:13" s="3" customFormat="1" ht="21.75" customHeight="1" x14ac:dyDescent="0.3">
      <c r="B96" s="73" t="s">
        <v>15</v>
      </c>
      <c r="C96" s="55" t="s">
        <v>45</v>
      </c>
      <c r="D96" s="56">
        <v>45468</v>
      </c>
      <c r="E96" s="40">
        <v>0.87</v>
      </c>
      <c r="F96" s="63" t="s">
        <v>42</v>
      </c>
      <c r="G96"/>
      <c r="H96" s="7"/>
      <c r="I96" s="7"/>
      <c r="J96" s="7"/>
      <c r="K96" s="7"/>
      <c r="L96" s="7"/>
      <c r="M96" s="7"/>
    </row>
    <row r="97" spans="2:13" s="3" customFormat="1" ht="21.75" customHeight="1" x14ac:dyDescent="0.3">
      <c r="B97" s="73" t="s">
        <v>76</v>
      </c>
      <c r="C97" s="55" t="s">
        <v>85</v>
      </c>
      <c r="D97" s="56">
        <v>45468</v>
      </c>
      <c r="E97" s="40">
        <v>298.88903999999997</v>
      </c>
      <c r="F97" s="63">
        <v>4316</v>
      </c>
      <c r="G97"/>
      <c r="H97" s="7"/>
      <c r="I97" s="7"/>
      <c r="J97" s="7"/>
      <c r="K97" s="7"/>
      <c r="L97" s="7"/>
      <c r="M97" s="7"/>
    </row>
    <row r="98" spans="2:13" s="3" customFormat="1" ht="21.75" customHeight="1" x14ac:dyDescent="0.3">
      <c r="B98" s="73" t="s">
        <v>61</v>
      </c>
      <c r="C98" s="55" t="s">
        <v>85</v>
      </c>
      <c r="D98" s="56">
        <v>45468</v>
      </c>
      <c r="E98" s="40">
        <v>20.8476</v>
      </c>
      <c r="F98" s="63">
        <v>199</v>
      </c>
      <c r="G98"/>
      <c r="H98" s="7"/>
      <c r="I98" s="7"/>
      <c r="J98" s="7"/>
      <c r="K98" s="7"/>
      <c r="L98" s="7"/>
      <c r="M98" s="7"/>
    </row>
    <row r="99" spans="2:13" s="3" customFormat="1" ht="21.75" customHeight="1" x14ac:dyDescent="0.3">
      <c r="B99" s="73" t="s">
        <v>17</v>
      </c>
      <c r="C99" s="55" t="s">
        <v>45</v>
      </c>
      <c r="D99" s="56">
        <v>45468</v>
      </c>
      <c r="E99" s="40">
        <v>0.77005999999999997</v>
      </c>
      <c r="F99" s="63">
        <v>4</v>
      </c>
      <c r="G99"/>
      <c r="H99" s="7"/>
      <c r="I99" s="7"/>
      <c r="J99" s="7"/>
      <c r="K99" s="7"/>
      <c r="L99" s="7"/>
      <c r="M99" s="7"/>
    </row>
    <row r="100" spans="2:13" s="3" customFormat="1" ht="25.5" customHeight="1" x14ac:dyDescent="0.3">
      <c r="B100" s="73" t="s">
        <v>40</v>
      </c>
      <c r="C100" s="55" t="s">
        <v>45</v>
      </c>
      <c r="D100" s="56">
        <v>45468</v>
      </c>
      <c r="E100" s="72">
        <v>0.34</v>
      </c>
      <c r="F100" s="63" t="s">
        <v>42</v>
      </c>
      <c r="G100"/>
      <c r="H100" s="7"/>
      <c r="I100" s="7"/>
      <c r="J100" s="7"/>
      <c r="K100" s="7"/>
      <c r="L100" s="7"/>
      <c r="M100" s="7"/>
    </row>
    <row r="101" spans="2:13" s="3" customFormat="1" ht="25.5" customHeight="1" x14ac:dyDescent="0.3">
      <c r="B101" s="73" t="s">
        <v>98</v>
      </c>
      <c r="C101" s="55" t="s">
        <v>49</v>
      </c>
      <c r="D101" s="56">
        <v>45468</v>
      </c>
      <c r="E101" s="40">
        <v>512.45280000000002</v>
      </c>
      <c r="F101" s="63">
        <v>6</v>
      </c>
      <c r="G101"/>
      <c r="H101" s="7"/>
      <c r="I101" s="7"/>
      <c r="J101" s="7"/>
      <c r="K101" s="7"/>
      <c r="L101" s="7"/>
      <c r="M101" s="7"/>
    </row>
    <row r="102" spans="2:13" s="3" customFormat="1" ht="21.75" customHeight="1" x14ac:dyDescent="0.3">
      <c r="B102" s="73" t="s">
        <v>99</v>
      </c>
      <c r="C102" s="55" t="s">
        <v>49</v>
      </c>
      <c r="D102" s="56">
        <v>45468</v>
      </c>
      <c r="E102" s="40">
        <v>23.672789999999999</v>
      </c>
      <c r="F102" s="63">
        <v>57</v>
      </c>
      <c r="G102"/>
      <c r="H102" s="7"/>
      <c r="I102" s="7"/>
      <c r="J102" s="7"/>
      <c r="K102" s="7"/>
      <c r="L102" s="7"/>
      <c r="M102" s="7"/>
    </row>
    <row r="103" spans="2:13" s="3" customFormat="1" ht="21.75" customHeight="1" x14ac:dyDescent="0.3">
      <c r="B103" s="73" t="s">
        <v>68</v>
      </c>
      <c r="C103" s="55" t="s">
        <v>49</v>
      </c>
      <c r="D103" s="56">
        <v>45468</v>
      </c>
      <c r="E103" s="40">
        <v>359.96048999999999</v>
      </c>
      <c r="F103" s="63">
        <v>3007</v>
      </c>
      <c r="G103"/>
      <c r="H103" s="7"/>
      <c r="I103" s="7"/>
      <c r="J103" s="7"/>
      <c r="K103" s="7"/>
      <c r="L103" s="7"/>
      <c r="M103" s="7"/>
    </row>
    <row r="104" spans="2:13" s="3" customFormat="1" ht="21.75" customHeight="1" x14ac:dyDescent="0.3">
      <c r="B104" s="73" t="s">
        <v>52</v>
      </c>
      <c r="C104" s="55" t="s">
        <v>49</v>
      </c>
      <c r="D104" s="56">
        <v>45468</v>
      </c>
      <c r="E104" s="40">
        <v>25.05</v>
      </c>
      <c r="F104" s="63" t="s">
        <v>42</v>
      </c>
      <c r="G104"/>
      <c r="H104" s="7"/>
      <c r="I104" s="7"/>
      <c r="J104" s="7"/>
      <c r="K104" s="7"/>
      <c r="L104" s="7"/>
      <c r="M104" s="7"/>
    </row>
    <row r="105" spans="2:13" s="3" customFormat="1" ht="21.75" customHeight="1" x14ac:dyDescent="0.3">
      <c r="B105" s="73" t="s">
        <v>41</v>
      </c>
      <c r="C105" s="55" t="s">
        <v>45</v>
      </c>
      <c r="D105" s="56">
        <v>45468</v>
      </c>
      <c r="E105" s="40">
        <v>65.397599999999997</v>
      </c>
      <c r="F105" s="63">
        <v>13</v>
      </c>
      <c r="G105"/>
      <c r="H105" s="7"/>
      <c r="I105" s="7"/>
      <c r="J105" s="7"/>
      <c r="K105" s="7"/>
      <c r="L105" s="7"/>
      <c r="M105" s="7"/>
    </row>
    <row r="106" spans="2:13" s="3" customFormat="1" ht="21.75" customHeight="1" x14ac:dyDescent="0.3">
      <c r="B106" s="73" t="s">
        <v>69</v>
      </c>
      <c r="C106" s="55" t="s">
        <v>85</v>
      </c>
      <c r="D106" s="56">
        <v>45468</v>
      </c>
      <c r="E106" s="40">
        <v>59.924480000000003</v>
      </c>
      <c r="F106" s="63">
        <v>906</v>
      </c>
      <c r="G106"/>
      <c r="H106" s="7"/>
      <c r="I106" s="7"/>
      <c r="J106" s="7"/>
      <c r="K106" s="7"/>
      <c r="L106" s="7"/>
      <c r="M106" s="7"/>
    </row>
    <row r="107" spans="2:13" s="3" customFormat="1" ht="21.75" customHeight="1" x14ac:dyDescent="0.3">
      <c r="B107" s="73" t="s">
        <v>53</v>
      </c>
      <c r="C107" s="55" t="s">
        <v>49</v>
      </c>
      <c r="D107" s="56">
        <v>45468</v>
      </c>
      <c r="E107" s="40">
        <v>28.456939999999999</v>
      </c>
      <c r="F107" s="63">
        <v>10</v>
      </c>
      <c r="G107"/>
      <c r="H107" s="7"/>
      <c r="I107" s="7"/>
      <c r="J107" s="7"/>
      <c r="K107" s="7"/>
      <c r="L107" s="7"/>
      <c r="M107" s="7"/>
    </row>
    <row r="108" spans="2:13" s="3" customFormat="1" ht="21.75" customHeight="1" x14ac:dyDescent="0.3">
      <c r="B108" s="73" t="s">
        <v>100</v>
      </c>
      <c r="C108" s="55" t="s">
        <v>49</v>
      </c>
      <c r="D108" s="56">
        <v>45468</v>
      </c>
      <c r="E108" s="40">
        <v>679.1626</v>
      </c>
      <c r="F108" s="63">
        <v>112</v>
      </c>
      <c r="G108"/>
      <c r="H108" s="7"/>
      <c r="I108" s="7"/>
      <c r="J108" s="7"/>
      <c r="K108" s="7"/>
      <c r="L108" s="7"/>
      <c r="M108" s="7"/>
    </row>
    <row r="109" spans="2:13" s="3" customFormat="1" ht="21.75" customHeight="1" x14ac:dyDescent="0.3">
      <c r="B109" s="73" t="s">
        <v>101</v>
      </c>
      <c r="C109" s="55" t="s">
        <v>49</v>
      </c>
      <c r="D109" s="56">
        <v>45468</v>
      </c>
      <c r="E109" s="40">
        <v>95.976380000000006</v>
      </c>
      <c r="F109" s="63" t="s">
        <v>42</v>
      </c>
      <c r="G109"/>
      <c r="H109" s="7"/>
      <c r="I109" s="7"/>
      <c r="J109" s="7"/>
      <c r="K109" s="7"/>
      <c r="L109" s="7"/>
      <c r="M109" s="7"/>
    </row>
    <row r="110" spans="2:13" s="3" customFormat="1" ht="19.5" customHeight="1" x14ac:dyDescent="0.3">
      <c r="B110" s="26" t="s">
        <v>87</v>
      </c>
      <c r="C110" s="27"/>
      <c r="D110" s="27"/>
      <c r="E110" s="28">
        <f>SUM(E88:E109)</f>
        <v>2439.2872600000001</v>
      </c>
      <c r="F110" s="29"/>
      <c r="G110"/>
      <c r="H110" s="7"/>
      <c r="I110" s="7"/>
      <c r="J110" s="7"/>
      <c r="K110" s="7"/>
      <c r="L110" s="7"/>
      <c r="M110" s="7"/>
    </row>
    <row r="111" spans="2:13" s="3" customFormat="1" ht="12.75" customHeight="1" x14ac:dyDescent="0.3">
      <c r="B111" s="9" t="s">
        <v>102</v>
      </c>
      <c r="C111" s="10"/>
      <c r="D111" s="10"/>
      <c r="E111" s="10"/>
      <c r="F111" s="25"/>
      <c r="G111"/>
      <c r="H111" s="7"/>
      <c r="I111" s="7"/>
      <c r="J111" s="7"/>
      <c r="K111" s="7"/>
      <c r="L111" s="7"/>
      <c r="M111" s="7"/>
    </row>
    <row r="112" spans="2:13" s="3" customFormat="1" ht="25.5" customHeight="1" x14ac:dyDescent="0.3">
      <c r="B112" s="73" t="s">
        <v>31</v>
      </c>
      <c r="C112" s="55" t="s">
        <v>45</v>
      </c>
      <c r="D112" s="56">
        <v>45498</v>
      </c>
      <c r="E112" s="72">
        <v>0.31686999999999999</v>
      </c>
      <c r="F112" s="63" t="s">
        <v>42</v>
      </c>
      <c r="G112" s="74"/>
      <c r="H112" s="7"/>
      <c r="I112" s="7"/>
      <c r="J112" s="7"/>
      <c r="K112" s="7"/>
      <c r="L112" s="7"/>
      <c r="M112" s="7"/>
    </row>
    <row r="113" spans="2:13" s="3" customFormat="1" ht="25.5" customHeight="1" x14ac:dyDescent="0.3">
      <c r="B113" s="73" t="s">
        <v>32</v>
      </c>
      <c r="C113" s="55" t="s">
        <v>45</v>
      </c>
      <c r="D113" s="56">
        <v>45498</v>
      </c>
      <c r="E113" s="40">
        <v>1.0025200000000001</v>
      </c>
      <c r="F113" s="63" t="s">
        <v>42</v>
      </c>
      <c r="G113" s="74"/>
      <c r="H113" s="7"/>
      <c r="I113" s="7"/>
      <c r="J113" s="7"/>
      <c r="K113" s="7"/>
      <c r="L113" s="7"/>
      <c r="M113" s="7"/>
    </row>
    <row r="114" spans="2:13" s="3" customFormat="1" ht="21.75" customHeight="1" x14ac:dyDescent="0.3">
      <c r="B114" s="73" t="s">
        <v>39</v>
      </c>
      <c r="C114" s="55" t="s">
        <v>45</v>
      </c>
      <c r="D114" s="56">
        <v>45498</v>
      </c>
      <c r="E114" s="40">
        <v>7.2175200000000004</v>
      </c>
      <c r="F114" s="63">
        <v>4</v>
      </c>
      <c r="G114" s="74"/>
      <c r="H114" s="7"/>
      <c r="I114" s="7"/>
      <c r="J114" s="7"/>
      <c r="K114" s="7"/>
      <c r="L114" s="7"/>
      <c r="M114" s="7"/>
    </row>
    <row r="115" spans="2:13" s="3" customFormat="1" ht="21.75" customHeight="1" x14ac:dyDescent="0.3">
      <c r="B115" s="73" t="s">
        <v>76</v>
      </c>
      <c r="C115" s="55" t="s">
        <v>85</v>
      </c>
      <c r="D115" s="56">
        <v>45498</v>
      </c>
      <c r="E115" s="72">
        <v>0.32782</v>
      </c>
      <c r="F115" s="63">
        <v>5</v>
      </c>
      <c r="G115" s="74"/>
      <c r="H115" s="7"/>
      <c r="I115" s="7"/>
      <c r="J115" s="7"/>
      <c r="K115" s="7"/>
      <c r="L115" s="7"/>
      <c r="M115" s="7"/>
    </row>
    <row r="116" spans="2:13" s="3" customFormat="1" ht="21.75" customHeight="1" x14ac:dyDescent="0.3">
      <c r="B116" s="73" t="s">
        <v>17</v>
      </c>
      <c r="C116" s="55" t="s">
        <v>45</v>
      </c>
      <c r="D116" s="56">
        <v>45498</v>
      </c>
      <c r="E116" s="40">
        <v>0.57999999999999996</v>
      </c>
      <c r="F116" s="63" t="s">
        <v>42</v>
      </c>
      <c r="G116" s="74"/>
      <c r="H116" s="7"/>
      <c r="I116" s="7"/>
      <c r="J116" s="7"/>
      <c r="K116" s="7"/>
      <c r="L116" s="7"/>
      <c r="M116" s="7"/>
    </row>
    <row r="117" spans="2:13" s="3" customFormat="1" ht="21.75" customHeight="1" x14ac:dyDescent="0.3">
      <c r="B117" s="73" t="s">
        <v>18</v>
      </c>
      <c r="C117" s="55" t="s">
        <v>45</v>
      </c>
      <c r="D117" s="56">
        <v>45498</v>
      </c>
      <c r="E117" s="72">
        <v>0.39479999999999998</v>
      </c>
      <c r="F117" s="63" t="s">
        <v>42</v>
      </c>
      <c r="G117" s="74"/>
      <c r="H117" s="7"/>
      <c r="I117" s="7"/>
      <c r="J117" s="7"/>
      <c r="K117" s="7"/>
      <c r="L117" s="7"/>
      <c r="M117" s="7"/>
    </row>
    <row r="118" spans="2:13" s="3" customFormat="1" ht="21.75" customHeight="1" x14ac:dyDescent="0.3">
      <c r="B118" s="73" t="s">
        <v>68</v>
      </c>
      <c r="C118" s="55" t="s">
        <v>49</v>
      </c>
      <c r="D118" s="56">
        <v>45498</v>
      </c>
      <c r="E118" s="40">
        <v>16.669240000000002</v>
      </c>
      <c r="F118" s="63">
        <v>6</v>
      </c>
      <c r="G118" s="74"/>
      <c r="H118" s="7"/>
      <c r="I118" s="7"/>
      <c r="J118" s="7"/>
      <c r="K118" s="7"/>
      <c r="L118" s="7"/>
      <c r="M118" s="7"/>
    </row>
    <row r="119" spans="2:13" s="3" customFormat="1" ht="21.75" customHeight="1" x14ac:dyDescent="0.3">
      <c r="B119" s="73" t="s">
        <v>41</v>
      </c>
      <c r="C119" s="55" t="s">
        <v>45</v>
      </c>
      <c r="D119" s="56">
        <v>45498</v>
      </c>
      <c r="E119" s="40">
        <v>2.8620000000000001</v>
      </c>
      <c r="F119" s="63" t="s">
        <v>42</v>
      </c>
      <c r="G119" s="74"/>
      <c r="H119" s="7"/>
      <c r="I119" s="7"/>
      <c r="J119" s="7"/>
      <c r="K119" s="7"/>
      <c r="L119" s="7"/>
      <c r="M119" s="7"/>
    </row>
    <row r="120" spans="2:13" s="3" customFormat="1" ht="21.75" customHeight="1" x14ac:dyDescent="0.3">
      <c r="B120" s="73" t="s">
        <v>69</v>
      </c>
      <c r="C120" s="55" t="s">
        <v>85</v>
      </c>
      <c r="D120" s="56">
        <v>45498</v>
      </c>
      <c r="E120" s="40">
        <v>4.9746499999999996</v>
      </c>
      <c r="F120" s="63">
        <v>8</v>
      </c>
      <c r="G120" s="74"/>
      <c r="H120" s="7"/>
      <c r="I120" s="7"/>
      <c r="J120" s="7"/>
      <c r="K120" s="7"/>
      <c r="L120" s="7"/>
      <c r="M120" s="7"/>
    </row>
    <row r="121" spans="2:13" s="3" customFormat="1" ht="19.5" customHeight="1" x14ac:dyDescent="0.3">
      <c r="B121" s="26" t="s">
        <v>103</v>
      </c>
      <c r="C121" s="27"/>
      <c r="D121" s="27"/>
      <c r="E121" s="28">
        <f>SUM(E112:E120)</f>
        <v>34.345420000000004</v>
      </c>
      <c r="F121" s="29"/>
      <c r="G121"/>
      <c r="H121" s="7"/>
      <c r="I121" s="7"/>
      <c r="J121" s="7"/>
      <c r="K121" s="7"/>
      <c r="L121" s="7"/>
      <c r="M121" s="7"/>
    </row>
    <row r="122" spans="2:13" s="3" customFormat="1" ht="12.75" customHeight="1" x14ac:dyDescent="0.3">
      <c r="B122" s="76" t="s">
        <v>106</v>
      </c>
      <c r="C122" s="10"/>
      <c r="D122" s="10"/>
      <c r="E122" s="10"/>
      <c r="F122" s="25"/>
      <c r="G122"/>
      <c r="H122" s="7"/>
      <c r="I122" s="7"/>
      <c r="J122" s="7"/>
      <c r="K122" s="7"/>
      <c r="L122" s="7"/>
      <c r="M122" s="7"/>
    </row>
    <row r="123" spans="2:13" s="3" customFormat="1" ht="24" customHeight="1" x14ac:dyDescent="0.3">
      <c r="B123" s="73" t="s">
        <v>76</v>
      </c>
      <c r="C123" s="55" t="s">
        <v>85</v>
      </c>
      <c r="D123" s="56">
        <v>45580</v>
      </c>
      <c r="E123" s="72">
        <v>0.17743</v>
      </c>
      <c r="F123" s="63" t="s">
        <v>42</v>
      </c>
      <c r="G123" s="74"/>
      <c r="H123" s="7"/>
      <c r="I123" s="7"/>
      <c r="J123" s="7"/>
      <c r="K123" s="7"/>
      <c r="L123" s="7"/>
      <c r="M123" s="7"/>
    </row>
    <row r="124" spans="2:13" s="3" customFormat="1" ht="24" customHeight="1" x14ac:dyDescent="0.3">
      <c r="B124" s="73" t="s">
        <v>99</v>
      </c>
      <c r="C124" s="55" t="s">
        <v>49</v>
      </c>
      <c r="D124" s="56">
        <v>45580</v>
      </c>
      <c r="E124" s="77">
        <v>1.7000000000000001E-2</v>
      </c>
      <c r="F124" s="63" t="s">
        <v>42</v>
      </c>
      <c r="G124" s="74"/>
      <c r="H124" s="7"/>
      <c r="I124" s="7"/>
      <c r="J124" s="7"/>
      <c r="K124" s="7"/>
      <c r="L124" s="7"/>
      <c r="M124" s="7"/>
    </row>
    <row r="125" spans="2:13" s="3" customFormat="1" ht="24" customHeight="1" x14ac:dyDescent="0.3">
      <c r="B125" s="73" t="s">
        <v>68</v>
      </c>
      <c r="C125" s="55" t="s">
        <v>49</v>
      </c>
      <c r="D125" s="56">
        <v>45580</v>
      </c>
      <c r="E125" s="72">
        <v>0.19209999999999999</v>
      </c>
      <c r="F125" s="63" t="s">
        <v>42</v>
      </c>
      <c r="G125" s="74"/>
      <c r="H125" s="7"/>
      <c r="I125" s="7"/>
      <c r="J125" s="7"/>
      <c r="K125" s="7"/>
      <c r="L125" s="7"/>
      <c r="M125" s="7"/>
    </row>
    <row r="126" spans="2:13" s="3" customFormat="1" ht="19.5" customHeight="1" x14ac:dyDescent="0.3">
      <c r="B126" s="26" t="s">
        <v>107</v>
      </c>
      <c r="C126" s="27"/>
      <c r="D126" s="27"/>
      <c r="E126" s="75">
        <f>SUM(E123:E125)</f>
        <v>0.38652999999999998</v>
      </c>
      <c r="F126" s="29"/>
      <c r="G126"/>
      <c r="H126" s="7"/>
      <c r="I126" s="7"/>
      <c r="J126" s="7"/>
      <c r="K126" s="7"/>
      <c r="L126" s="7"/>
      <c r="M126" s="7"/>
    </row>
    <row r="127" spans="2:13" s="3" customFormat="1" ht="19.5" customHeight="1" x14ac:dyDescent="0.3">
      <c r="B127" s="33" t="s">
        <v>48</v>
      </c>
      <c r="C127" s="34"/>
      <c r="D127" s="34"/>
      <c r="E127" s="35">
        <f>+E46+E49+E56+E69+E86+E110+E121+E126</f>
        <v>20020.530190000001</v>
      </c>
      <c r="F127" s="36"/>
      <c r="G127"/>
      <c r="H127" s="7"/>
      <c r="I127" s="7"/>
      <c r="J127" s="7"/>
      <c r="K127" s="7"/>
      <c r="L127" s="7"/>
      <c r="M127" s="7"/>
    </row>
    <row r="128" spans="2:13" s="3" customFormat="1" ht="22.5" customHeight="1" x14ac:dyDescent="0.3">
      <c r="B128" s="30" t="s">
        <v>14</v>
      </c>
      <c r="C128" s="31"/>
      <c r="D128" s="31"/>
      <c r="E128" s="37">
        <f>+E37+E127</f>
        <v>98027.857600000003</v>
      </c>
      <c r="F128" s="32"/>
      <c r="G128"/>
      <c r="H128" s="41"/>
      <c r="I128" s="7"/>
      <c r="J128" s="7"/>
      <c r="K128" s="7"/>
      <c r="L128" s="7"/>
      <c r="M128" s="7"/>
    </row>
    <row r="129" spans="2:6" x14ac:dyDescent="0.3">
      <c r="B129"/>
      <c r="C129"/>
      <c r="D129"/>
      <c r="E129"/>
      <c r="F129"/>
    </row>
    <row r="130" spans="2:6" x14ac:dyDescent="0.3">
      <c r="B130"/>
      <c r="C130"/>
      <c r="D130"/>
      <c r="E130"/>
      <c r="F130"/>
    </row>
    <row r="131" spans="2:6" x14ac:dyDescent="0.3">
      <c r="B131"/>
      <c r="C131"/>
      <c r="D131"/>
      <c r="E131"/>
      <c r="F131"/>
    </row>
    <row r="132" spans="2:6" x14ac:dyDescent="0.3">
      <c r="B132"/>
      <c r="C132"/>
      <c r="D132"/>
      <c r="E132"/>
      <c r="F132"/>
    </row>
    <row r="133" spans="2:6" x14ac:dyDescent="0.3">
      <c r="B133"/>
      <c r="C133"/>
      <c r="D133"/>
      <c r="E133"/>
      <c r="F133"/>
    </row>
    <row r="134" spans="2:6" x14ac:dyDescent="0.3">
      <c r="B134"/>
      <c r="C134"/>
      <c r="D134"/>
      <c r="E134"/>
      <c r="F134"/>
    </row>
    <row r="135" spans="2:6" x14ac:dyDescent="0.3">
      <c r="B135"/>
      <c r="C135"/>
      <c r="D135"/>
      <c r="E135"/>
      <c r="F135"/>
    </row>
    <row r="136" spans="2:6" x14ac:dyDescent="0.3">
      <c r="B136"/>
      <c r="C136"/>
      <c r="D136"/>
      <c r="E136"/>
      <c r="F136"/>
    </row>
    <row r="137" spans="2:6" x14ac:dyDescent="0.3">
      <c r="B137"/>
      <c r="C137"/>
      <c r="D137"/>
      <c r="E137"/>
      <c r="F137"/>
    </row>
    <row r="138" spans="2:6" x14ac:dyDescent="0.3">
      <c r="B138"/>
      <c r="C138"/>
      <c r="D138"/>
      <c r="E138"/>
      <c r="F138"/>
    </row>
    <row r="139" spans="2:6" x14ac:dyDescent="0.3">
      <c r="B139"/>
      <c r="C139"/>
      <c r="D139"/>
      <c r="E139"/>
      <c r="F139"/>
    </row>
    <row r="140" spans="2:6" x14ac:dyDescent="0.3">
      <c r="B140"/>
      <c r="C140"/>
      <c r="D140"/>
      <c r="E140"/>
      <c r="F140"/>
    </row>
    <row r="141" spans="2:6" x14ac:dyDescent="0.3">
      <c r="B141"/>
      <c r="C141"/>
      <c r="D141"/>
      <c r="E141"/>
      <c r="F141"/>
    </row>
    <row r="142" spans="2:6" x14ac:dyDescent="0.3">
      <c r="B142"/>
      <c r="C142"/>
      <c r="D142"/>
      <c r="E142"/>
      <c r="F142"/>
    </row>
    <row r="143" spans="2:6" x14ac:dyDescent="0.3">
      <c r="B143"/>
      <c r="C143"/>
      <c r="D143"/>
      <c r="E143"/>
      <c r="F143"/>
    </row>
    <row r="144" spans="2:6" x14ac:dyDescent="0.3">
      <c r="B144"/>
      <c r="C144"/>
      <c r="D144"/>
      <c r="E144"/>
      <c r="F144"/>
    </row>
    <row r="145" spans="1:6" x14ac:dyDescent="0.3">
      <c r="B145"/>
      <c r="C145"/>
      <c r="D145"/>
      <c r="E145"/>
      <c r="F145"/>
    </row>
    <row r="146" spans="1:6" x14ac:dyDescent="0.3">
      <c r="B146"/>
      <c r="C146"/>
      <c r="D146"/>
      <c r="E146"/>
      <c r="F146"/>
    </row>
    <row r="147" spans="1:6" x14ac:dyDescent="0.3">
      <c r="B147"/>
      <c r="C147"/>
      <c r="D147"/>
      <c r="E147"/>
      <c r="F147"/>
    </row>
    <row r="148" spans="1:6" x14ac:dyDescent="0.3">
      <c r="B148"/>
      <c r="C148"/>
      <c r="D148"/>
      <c r="E148"/>
      <c r="F148"/>
    </row>
    <row r="149" spans="1:6" x14ac:dyDescent="0.3">
      <c r="B149"/>
      <c r="C149"/>
      <c r="D149"/>
      <c r="E149"/>
      <c r="F149"/>
    </row>
    <row r="150" spans="1:6" x14ac:dyDescent="0.3">
      <c r="B150"/>
      <c r="C150"/>
      <c r="D150"/>
      <c r="E150"/>
      <c r="F150"/>
    </row>
    <row r="151" spans="1:6" x14ac:dyDescent="0.3">
      <c r="B151"/>
      <c r="C151"/>
      <c r="D151"/>
      <c r="E151"/>
      <c r="F151"/>
    </row>
    <row r="152" spans="1:6" x14ac:dyDescent="0.3">
      <c r="B152"/>
      <c r="C152"/>
      <c r="D152"/>
      <c r="E152"/>
      <c r="F152"/>
    </row>
    <row r="153" spans="1:6" x14ac:dyDescent="0.3">
      <c r="B153"/>
      <c r="C153"/>
      <c r="D153"/>
      <c r="E153"/>
      <c r="F153"/>
    </row>
    <row r="154" spans="1:6" x14ac:dyDescent="0.3">
      <c r="A154" s="4"/>
      <c r="B154"/>
      <c r="C154"/>
      <c r="D154"/>
      <c r="E154"/>
      <c r="F154"/>
    </row>
    <row r="155" spans="1:6" x14ac:dyDescent="0.3">
      <c r="B155"/>
      <c r="C155"/>
      <c r="D155"/>
      <c r="E155"/>
      <c r="F155"/>
    </row>
    <row r="156" spans="1:6" x14ac:dyDescent="0.3">
      <c r="B156"/>
      <c r="C156"/>
      <c r="D156"/>
      <c r="E156"/>
      <c r="F156"/>
    </row>
    <row r="157" spans="1:6" x14ac:dyDescent="0.3">
      <c r="B157"/>
      <c r="C157"/>
      <c r="D157"/>
      <c r="E157"/>
      <c r="F157"/>
    </row>
    <row r="158" spans="1:6" x14ac:dyDescent="0.3">
      <c r="B158"/>
      <c r="C158"/>
      <c r="D158"/>
      <c r="E158"/>
      <c r="F158"/>
    </row>
    <row r="159" spans="1:6" x14ac:dyDescent="0.3">
      <c r="B159"/>
      <c r="C159"/>
      <c r="D159"/>
      <c r="E159"/>
      <c r="F159"/>
    </row>
    <row r="160" spans="1:6" x14ac:dyDescent="0.3">
      <c r="B160"/>
      <c r="C160"/>
      <c r="D160"/>
      <c r="E160"/>
      <c r="F160"/>
    </row>
    <row r="161" spans="2:6" x14ac:dyDescent="0.3">
      <c r="B161"/>
      <c r="C161"/>
      <c r="D161"/>
      <c r="E161"/>
      <c r="F161"/>
    </row>
    <row r="162" spans="2:6" x14ac:dyDescent="0.3">
      <c r="B162"/>
      <c r="C162"/>
      <c r="D162"/>
      <c r="E162"/>
      <c r="F162"/>
    </row>
    <row r="163" spans="2:6" x14ac:dyDescent="0.3">
      <c r="B163"/>
      <c r="C163"/>
      <c r="D163"/>
      <c r="E163"/>
      <c r="F163"/>
    </row>
    <row r="164" spans="2:6" x14ac:dyDescent="0.3">
      <c r="B164"/>
      <c r="C164"/>
      <c r="D164"/>
      <c r="E164"/>
      <c r="F164"/>
    </row>
    <row r="165" spans="2:6" x14ac:dyDescent="0.3">
      <c r="B165"/>
      <c r="C165"/>
      <c r="D165"/>
      <c r="E165"/>
      <c r="F165"/>
    </row>
    <row r="166" spans="2:6" x14ac:dyDescent="0.3">
      <c r="B166"/>
      <c r="C166"/>
      <c r="D166"/>
      <c r="E166"/>
      <c r="F166"/>
    </row>
    <row r="167" spans="2:6" x14ac:dyDescent="0.3">
      <c r="B167"/>
      <c r="C167"/>
      <c r="D167"/>
      <c r="E167"/>
      <c r="F167"/>
    </row>
    <row r="168" spans="2:6" x14ac:dyDescent="0.3">
      <c r="B168"/>
      <c r="C168"/>
      <c r="D168"/>
      <c r="E168"/>
      <c r="F168"/>
    </row>
    <row r="169" spans="2:6" x14ac:dyDescent="0.3">
      <c r="B169"/>
      <c r="C169"/>
      <c r="D169"/>
      <c r="E169"/>
      <c r="F169"/>
    </row>
    <row r="170" spans="2:6" x14ac:dyDescent="0.3">
      <c r="B170"/>
      <c r="C170"/>
      <c r="D170"/>
      <c r="E170"/>
      <c r="F170"/>
    </row>
    <row r="171" spans="2:6" x14ac:dyDescent="0.3">
      <c r="B171"/>
      <c r="C171"/>
      <c r="D171"/>
      <c r="E171"/>
      <c r="F171"/>
    </row>
    <row r="172" spans="2:6" x14ac:dyDescent="0.3">
      <c r="B172"/>
      <c r="C172"/>
      <c r="D172"/>
      <c r="E172"/>
      <c r="F172"/>
    </row>
    <row r="173" spans="2:6" x14ac:dyDescent="0.3">
      <c r="B173"/>
      <c r="C173"/>
      <c r="D173"/>
      <c r="E173"/>
      <c r="F173"/>
    </row>
    <row r="174" spans="2:6" x14ac:dyDescent="0.3">
      <c r="B174"/>
      <c r="C174"/>
      <c r="D174"/>
      <c r="E174"/>
      <c r="F174"/>
    </row>
    <row r="175" spans="2:6" x14ac:dyDescent="0.3">
      <c r="B175"/>
      <c r="C175"/>
      <c r="D175"/>
      <c r="E175"/>
      <c r="F175"/>
    </row>
    <row r="176" spans="2:6" x14ac:dyDescent="0.3">
      <c r="B176"/>
      <c r="C176"/>
      <c r="D176"/>
      <c r="E176"/>
      <c r="F176"/>
    </row>
    <row r="177" spans="2:6" x14ac:dyDescent="0.3">
      <c r="B177"/>
      <c r="C177"/>
      <c r="D177"/>
      <c r="E177"/>
      <c r="F177"/>
    </row>
    <row r="178" spans="2:6" x14ac:dyDescent="0.3">
      <c r="B178"/>
      <c r="C178"/>
      <c r="D178"/>
      <c r="E178"/>
      <c r="F178"/>
    </row>
    <row r="179" spans="2:6" x14ac:dyDescent="0.3">
      <c r="B179"/>
      <c r="C179"/>
      <c r="D179"/>
      <c r="E179"/>
      <c r="F179"/>
    </row>
    <row r="180" spans="2:6" x14ac:dyDescent="0.3">
      <c r="B180"/>
      <c r="C180"/>
      <c r="D180"/>
      <c r="E180"/>
      <c r="F180"/>
    </row>
    <row r="181" spans="2:6" x14ac:dyDescent="0.3">
      <c r="B181"/>
      <c r="C181"/>
      <c r="D181"/>
      <c r="E181"/>
      <c r="F181"/>
    </row>
    <row r="182" spans="2:6" x14ac:dyDescent="0.3">
      <c r="B182"/>
      <c r="C182"/>
      <c r="D182"/>
      <c r="E182"/>
      <c r="F182"/>
    </row>
    <row r="183" spans="2:6" x14ac:dyDescent="0.3">
      <c r="B183"/>
      <c r="C183"/>
      <c r="D183"/>
      <c r="E183"/>
      <c r="F183"/>
    </row>
    <row r="184" spans="2:6" x14ac:dyDescent="0.3">
      <c r="B184"/>
      <c r="C184"/>
      <c r="D184"/>
      <c r="E184"/>
      <c r="F184"/>
    </row>
    <row r="185" spans="2:6" x14ac:dyDescent="0.3">
      <c r="B185"/>
      <c r="C185"/>
      <c r="D185"/>
      <c r="E185"/>
      <c r="F185"/>
    </row>
    <row r="186" spans="2:6" x14ac:dyDescent="0.3">
      <c r="B186"/>
      <c r="C186"/>
      <c r="D186"/>
      <c r="E186"/>
      <c r="F186"/>
    </row>
    <row r="187" spans="2:6" x14ac:dyDescent="0.3">
      <c r="B187"/>
      <c r="C187"/>
      <c r="D187"/>
      <c r="E187"/>
      <c r="F187"/>
    </row>
    <row r="188" spans="2:6" x14ac:dyDescent="0.3">
      <c r="B188"/>
      <c r="C188"/>
      <c r="D188"/>
      <c r="E188"/>
      <c r="F188"/>
    </row>
    <row r="189" spans="2:6" x14ac:dyDescent="0.3">
      <c r="B189"/>
      <c r="C189"/>
      <c r="D189"/>
      <c r="E189"/>
      <c r="F189"/>
    </row>
    <row r="190" spans="2:6" x14ac:dyDescent="0.3">
      <c r="B190"/>
      <c r="C190"/>
      <c r="D190"/>
      <c r="E190"/>
      <c r="F190"/>
    </row>
    <row r="191" spans="2:6" x14ac:dyDescent="0.3">
      <c r="B191"/>
      <c r="C191"/>
      <c r="D191"/>
      <c r="E191"/>
      <c r="F191"/>
    </row>
    <row r="192" spans="2:6" x14ac:dyDescent="0.3">
      <c r="B192"/>
      <c r="C192"/>
      <c r="D192"/>
      <c r="E192"/>
      <c r="F192"/>
    </row>
    <row r="193" spans="2:6" x14ac:dyDescent="0.3">
      <c r="B193"/>
      <c r="C193"/>
      <c r="D193"/>
      <c r="E193"/>
      <c r="F193"/>
    </row>
    <row r="194" spans="2:6" x14ac:dyDescent="0.3">
      <c r="B194"/>
      <c r="C194"/>
      <c r="D194"/>
      <c r="E194"/>
      <c r="F194"/>
    </row>
    <row r="195" spans="2:6" x14ac:dyDescent="0.3">
      <c r="B195"/>
      <c r="C195"/>
      <c r="D195"/>
      <c r="E195"/>
      <c r="F195"/>
    </row>
    <row r="196" spans="2:6" x14ac:dyDescent="0.3">
      <c r="B196"/>
      <c r="C196"/>
      <c r="D196"/>
      <c r="E196"/>
      <c r="F196"/>
    </row>
    <row r="197" spans="2:6" x14ac:dyDescent="0.3">
      <c r="B197"/>
      <c r="C197"/>
      <c r="D197"/>
      <c r="E197"/>
      <c r="F197"/>
    </row>
    <row r="198" spans="2:6" x14ac:dyDescent="0.3">
      <c r="B198"/>
      <c r="C198"/>
      <c r="D198"/>
      <c r="E198"/>
      <c r="F198"/>
    </row>
    <row r="199" spans="2:6" x14ac:dyDescent="0.3">
      <c r="B199"/>
      <c r="C199"/>
      <c r="D199"/>
      <c r="E199"/>
      <c r="F199"/>
    </row>
    <row r="200" spans="2:6" x14ac:dyDescent="0.3">
      <c r="B200"/>
      <c r="C200"/>
      <c r="D200"/>
      <c r="E200"/>
      <c r="F200"/>
    </row>
    <row r="201" spans="2:6" x14ac:dyDescent="0.3">
      <c r="B201"/>
      <c r="C201"/>
      <c r="D201"/>
      <c r="E201"/>
      <c r="F201"/>
    </row>
    <row r="202" spans="2:6" x14ac:dyDescent="0.3">
      <c r="B202"/>
      <c r="C202"/>
      <c r="D202"/>
      <c r="E202"/>
      <c r="F202"/>
    </row>
    <row r="203" spans="2:6" x14ac:dyDescent="0.3">
      <c r="B203"/>
      <c r="C203"/>
      <c r="D203"/>
      <c r="E203"/>
      <c r="F203"/>
    </row>
    <row r="204" spans="2:6" x14ac:dyDescent="0.3">
      <c r="B204"/>
      <c r="C204"/>
      <c r="D204"/>
      <c r="E204"/>
      <c r="F204"/>
    </row>
    <row r="205" spans="2:6" x14ac:dyDescent="0.3">
      <c r="B205"/>
      <c r="C205"/>
      <c r="D205"/>
      <c r="E205"/>
      <c r="F205"/>
    </row>
    <row r="206" spans="2:6" x14ac:dyDescent="0.3">
      <c r="B206"/>
      <c r="C206"/>
      <c r="D206"/>
      <c r="E206"/>
      <c r="F206"/>
    </row>
    <row r="207" spans="2:6" x14ac:dyDescent="0.3">
      <c r="B207"/>
      <c r="C207"/>
      <c r="D207"/>
      <c r="E207"/>
      <c r="F207"/>
    </row>
    <row r="208" spans="2:6" x14ac:dyDescent="0.3">
      <c r="B208"/>
      <c r="C208"/>
      <c r="D208"/>
      <c r="E208"/>
      <c r="F208"/>
    </row>
    <row r="209" spans="2:6" x14ac:dyDescent="0.3">
      <c r="B209"/>
      <c r="C209"/>
      <c r="D209"/>
      <c r="E209"/>
      <c r="F209"/>
    </row>
    <row r="210" spans="2:6" x14ac:dyDescent="0.3">
      <c r="B210"/>
      <c r="C210"/>
      <c r="D210"/>
      <c r="E210"/>
      <c r="F210"/>
    </row>
    <row r="211" spans="2:6" x14ac:dyDescent="0.3">
      <c r="B211"/>
      <c r="C211"/>
      <c r="D211"/>
      <c r="E211"/>
      <c r="F211"/>
    </row>
    <row r="212" spans="2:6" x14ac:dyDescent="0.3">
      <c r="B212"/>
      <c r="C212"/>
      <c r="D212"/>
      <c r="E212"/>
      <c r="F212"/>
    </row>
    <row r="213" spans="2:6" x14ac:dyDescent="0.3">
      <c r="B213"/>
      <c r="C213"/>
      <c r="D213"/>
      <c r="E213"/>
      <c r="F213"/>
    </row>
    <row r="214" spans="2:6" x14ac:dyDescent="0.3">
      <c r="B214"/>
      <c r="C214"/>
      <c r="D214"/>
      <c r="E214"/>
      <c r="F214"/>
    </row>
    <row r="215" spans="2:6" x14ac:dyDescent="0.3">
      <c r="B215"/>
      <c r="C215"/>
      <c r="D215"/>
      <c r="E215"/>
      <c r="F215"/>
    </row>
    <row r="216" spans="2:6" x14ac:dyDescent="0.3">
      <c r="B216"/>
      <c r="C216"/>
      <c r="D216"/>
      <c r="E216"/>
      <c r="F216"/>
    </row>
    <row r="217" spans="2:6" x14ac:dyDescent="0.3">
      <c r="B217"/>
      <c r="C217"/>
      <c r="D217"/>
      <c r="E217"/>
      <c r="F217"/>
    </row>
    <row r="218" spans="2:6" x14ac:dyDescent="0.3">
      <c r="B218"/>
      <c r="C218"/>
      <c r="D218"/>
      <c r="E218"/>
      <c r="F218"/>
    </row>
    <row r="219" spans="2:6" x14ac:dyDescent="0.3">
      <c r="B219"/>
      <c r="C219"/>
      <c r="D219"/>
      <c r="E219"/>
      <c r="F219"/>
    </row>
    <row r="220" spans="2:6" x14ac:dyDescent="0.3">
      <c r="B220"/>
      <c r="C220"/>
      <c r="D220"/>
      <c r="E220"/>
      <c r="F220"/>
    </row>
    <row r="221" spans="2:6" x14ac:dyDescent="0.3">
      <c r="B221"/>
      <c r="C221"/>
      <c r="D221"/>
      <c r="E221"/>
      <c r="F221"/>
    </row>
    <row r="222" spans="2:6" x14ac:dyDescent="0.3">
      <c r="B222"/>
      <c r="C222"/>
      <c r="D222"/>
      <c r="E222"/>
      <c r="F222"/>
    </row>
    <row r="223" spans="2:6" x14ac:dyDescent="0.3">
      <c r="B223"/>
      <c r="C223"/>
      <c r="D223"/>
      <c r="E223"/>
      <c r="F223"/>
    </row>
    <row r="224" spans="2:6" x14ac:dyDescent="0.3">
      <c r="B224"/>
      <c r="C224"/>
      <c r="D224"/>
      <c r="E224"/>
      <c r="F224"/>
    </row>
    <row r="225" spans="2:6" x14ac:dyDescent="0.3">
      <c r="B225"/>
      <c r="C225"/>
      <c r="D225"/>
      <c r="E225"/>
      <c r="F225"/>
    </row>
    <row r="226" spans="2:6" x14ac:dyDescent="0.3">
      <c r="B226"/>
      <c r="C226"/>
      <c r="D226"/>
      <c r="E226"/>
      <c r="F226"/>
    </row>
    <row r="227" spans="2:6" x14ac:dyDescent="0.3">
      <c r="B227"/>
      <c r="C227"/>
      <c r="D227"/>
      <c r="E227"/>
      <c r="F227"/>
    </row>
    <row r="228" spans="2:6" x14ac:dyDescent="0.3">
      <c r="B228"/>
      <c r="C228"/>
      <c r="D228"/>
      <c r="E228"/>
      <c r="F228"/>
    </row>
    <row r="229" spans="2:6" x14ac:dyDescent="0.3">
      <c r="B229"/>
      <c r="C229"/>
      <c r="D229"/>
      <c r="E229"/>
      <c r="F229"/>
    </row>
    <row r="230" spans="2:6" x14ac:dyDescent="0.3">
      <c r="B230"/>
      <c r="C230"/>
      <c r="D230"/>
      <c r="E230"/>
      <c r="F230"/>
    </row>
    <row r="231" spans="2:6" x14ac:dyDescent="0.3">
      <c r="B231"/>
      <c r="C231"/>
      <c r="D231"/>
      <c r="E231"/>
      <c r="F231"/>
    </row>
    <row r="232" spans="2:6" x14ac:dyDescent="0.3">
      <c r="B232"/>
      <c r="C232"/>
      <c r="D232"/>
      <c r="E232"/>
      <c r="F232"/>
    </row>
    <row r="233" spans="2:6" x14ac:dyDescent="0.3">
      <c r="B233"/>
      <c r="C233"/>
      <c r="D233"/>
      <c r="E233"/>
      <c r="F233"/>
    </row>
    <row r="234" spans="2:6" x14ac:dyDescent="0.3">
      <c r="B234"/>
      <c r="C234"/>
      <c r="D234"/>
      <c r="E234"/>
      <c r="F234"/>
    </row>
    <row r="235" spans="2:6" x14ac:dyDescent="0.3">
      <c r="B235"/>
      <c r="C235"/>
      <c r="D235"/>
      <c r="E235"/>
      <c r="F235"/>
    </row>
    <row r="236" spans="2:6" x14ac:dyDescent="0.3">
      <c r="B236"/>
      <c r="C236"/>
      <c r="D236"/>
      <c r="E236"/>
      <c r="F236"/>
    </row>
    <row r="237" spans="2:6" x14ac:dyDescent="0.3">
      <c r="B237"/>
      <c r="C237"/>
      <c r="D237"/>
      <c r="E237"/>
      <c r="F237"/>
    </row>
    <row r="238" spans="2:6" x14ac:dyDescent="0.3">
      <c r="B238"/>
      <c r="C238"/>
      <c r="D238"/>
      <c r="E238"/>
      <c r="F238"/>
    </row>
    <row r="239" spans="2:6" x14ac:dyDescent="0.3">
      <c r="B239"/>
      <c r="C239"/>
      <c r="D239"/>
      <c r="E239"/>
      <c r="F239"/>
    </row>
    <row r="240" spans="2:6" x14ac:dyDescent="0.3">
      <c r="B240"/>
      <c r="C240"/>
      <c r="D240"/>
      <c r="E240"/>
      <c r="F240"/>
    </row>
    <row r="241" spans="2:6" x14ac:dyDescent="0.3">
      <c r="B241"/>
      <c r="C241"/>
      <c r="D241"/>
      <c r="E241"/>
      <c r="F241"/>
    </row>
    <row r="242" spans="2:6" x14ac:dyDescent="0.3">
      <c r="B242"/>
      <c r="C242"/>
      <c r="D242"/>
      <c r="E242"/>
      <c r="F242"/>
    </row>
    <row r="243" spans="2:6" x14ac:dyDescent="0.3">
      <c r="B243"/>
      <c r="C243"/>
      <c r="D243"/>
      <c r="E243"/>
      <c r="F243"/>
    </row>
    <row r="244" spans="2:6" x14ac:dyDescent="0.3">
      <c r="B244"/>
      <c r="C244"/>
      <c r="D244"/>
      <c r="E244"/>
      <c r="F244"/>
    </row>
    <row r="245" spans="2:6" x14ac:dyDescent="0.3">
      <c r="B245"/>
      <c r="C245"/>
      <c r="D245"/>
      <c r="E245"/>
      <c r="F245"/>
    </row>
    <row r="246" spans="2:6" x14ac:dyDescent="0.3">
      <c r="B246"/>
      <c r="C246"/>
      <c r="D246"/>
      <c r="E246"/>
      <c r="F246"/>
    </row>
    <row r="247" spans="2:6" x14ac:dyDescent="0.3">
      <c r="B247"/>
      <c r="C247"/>
      <c r="D247"/>
      <c r="E247"/>
      <c r="F247"/>
    </row>
    <row r="248" spans="2:6" x14ac:dyDescent="0.3">
      <c r="B248"/>
      <c r="C248"/>
      <c r="D248"/>
      <c r="E248"/>
      <c r="F248"/>
    </row>
    <row r="249" spans="2:6" x14ac:dyDescent="0.3">
      <c r="B249"/>
      <c r="C249"/>
      <c r="D249"/>
      <c r="E249"/>
      <c r="F249"/>
    </row>
    <row r="250" spans="2:6" x14ac:dyDescent="0.3">
      <c r="B250"/>
      <c r="C250"/>
      <c r="D250"/>
      <c r="E250"/>
      <c r="F250"/>
    </row>
    <row r="251" spans="2:6" x14ac:dyDescent="0.3">
      <c r="B251"/>
      <c r="C251"/>
      <c r="D251"/>
      <c r="E251"/>
      <c r="F251"/>
    </row>
    <row r="252" spans="2:6" x14ac:dyDescent="0.3">
      <c r="B252"/>
      <c r="C252"/>
      <c r="D252"/>
      <c r="E252"/>
      <c r="F252"/>
    </row>
    <row r="253" spans="2:6" x14ac:dyDescent="0.3">
      <c r="B253"/>
      <c r="C253"/>
      <c r="D253"/>
      <c r="E253"/>
      <c r="F253"/>
    </row>
    <row r="254" spans="2:6" x14ac:dyDescent="0.3">
      <c r="B254"/>
      <c r="C254"/>
      <c r="D254"/>
      <c r="E254"/>
      <c r="F254"/>
    </row>
    <row r="255" spans="2:6" x14ac:dyDescent="0.3">
      <c r="B255"/>
      <c r="C255"/>
      <c r="D255"/>
      <c r="E255"/>
      <c r="F255"/>
    </row>
    <row r="256" spans="2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  <row r="595" spans="2:6" x14ac:dyDescent="0.3">
      <c r="B595"/>
      <c r="C595"/>
      <c r="D595"/>
      <c r="E595"/>
      <c r="F595"/>
    </row>
    <row r="596" spans="2:6" x14ac:dyDescent="0.3">
      <c r="B596"/>
      <c r="C596"/>
      <c r="D596"/>
      <c r="E596"/>
      <c r="F596"/>
    </row>
    <row r="597" spans="2:6" x14ac:dyDescent="0.3">
      <c r="B597"/>
      <c r="C597"/>
      <c r="D597"/>
      <c r="E597"/>
      <c r="F597"/>
    </row>
    <row r="598" spans="2:6" x14ac:dyDescent="0.3">
      <c r="B598"/>
      <c r="C598"/>
      <c r="D598"/>
      <c r="E598"/>
      <c r="F598"/>
    </row>
    <row r="599" spans="2:6" x14ac:dyDescent="0.3">
      <c r="B599"/>
      <c r="C599"/>
      <c r="D599"/>
      <c r="E599"/>
      <c r="F599"/>
    </row>
    <row r="600" spans="2:6" x14ac:dyDescent="0.3">
      <c r="B600"/>
      <c r="C600"/>
      <c r="D600"/>
      <c r="E600"/>
      <c r="F600"/>
    </row>
    <row r="601" spans="2:6" x14ac:dyDescent="0.3">
      <c r="B601"/>
      <c r="C601"/>
      <c r="D601"/>
      <c r="E601"/>
      <c r="F601"/>
    </row>
    <row r="602" spans="2:6" x14ac:dyDescent="0.3">
      <c r="B602"/>
      <c r="C602"/>
      <c r="D602"/>
      <c r="E602"/>
      <c r="F602"/>
    </row>
    <row r="603" spans="2:6" x14ac:dyDescent="0.3">
      <c r="B603"/>
      <c r="C603"/>
      <c r="D603"/>
      <c r="E603"/>
      <c r="F603"/>
    </row>
    <row r="604" spans="2:6" x14ac:dyDescent="0.3">
      <c r="B604"/>
      <c r="C604"/>
      <c r="D604"/>
      <c r="E604"/>
      <c r="F604"/>
    </row>
    <row r="605" spans="2:6" x14ac:dyDescent="0.3">
      <c r="B605"/>
      <c r="C605"/>
      <c r="D605"/>
      <c r="E605"/>
      <c r="F605"/>
    </row>
    <row r="606" spans="2:6" x14ac:dyDescent="0.3">
      <c r="B606"/>
      <c r="C606"/>
      <c r="D606"/>
      <c r="E606"/>
      <c r="F606"/>
    </row>
    <row r="607" spans="2:6" x14ac:dyDescent="0.3">
      <c r="B607"/>
      <c r="C607"/>
      <c r="D607"/>
      <c r="E607"/>
      <c r="F607"/>
    </row>
    <row r="608" spans="2:6" x14ac:dyDescent="0.3">
      <c r="B608"/>
      <c r="C608"/>
      <c r="D608"/>
      <c r="E608"/>
      <c r="F608"/>
    </row>
    <row r="609" spans="2:6" x14ac:dyDescent="0.3">
      <c r="B609"/>
      <c r="C609"/>
      <c r="D609"/>
      <c r="E609"/>
      <c r="F609"/>
    </row>
    <row r="610" spans="2:6" x14ac:dyDescent="0.3">
      <c r="B610"/>
      <c r="C610"/>
      <c r="D610"/>
      <c r="E610"/>
      <c r="F610"/>
    </row>
    <row r="611" spans="2:6" x14ac:dyDescent="0.3">
      <c r="B611"/>
      <c r="C611"/>
      <c r="D611"/>
      <c r="E611"/>
      <c r="F611"/>
    </row>
    <row r="612" spans="2:6" x14ac:dyDescent="0.3">
      <c r="B612"/>
      <c r="C612"/>
      <c r="D612"/>
      <c r="E612"/>
      <c r="F612"/>
    </row>
    <row r="613" spans="2:6" x14ac:dyDescent="0.3">
      <c r="B613"/>
      <c r="C613"/>
      <c r="D613"/>
      <c r="E613"/>
      <c r="F613"/>
    </row>
    <row r="614" spans="2:6" x14ac:dyDescent="0.3">
      <c r="B614"/>
      <c r="C614"/>
      <c r="D614"/>
      <c r="E614"/>
      <c r="F614"/>
    </row>
    <row r="615" spans="2:6" x14ac:dyDescent="0.3">
      <c r="B615"/>
      <c r="C615"/>
      <c r="D615"/>
      <c r="E615"/>
      <c r="F615"/>
    </row>
    <row r="616" spans="2:6" x14ac:dyDescent="0.3">
      <c r="B616"/>
      <c r="C616"/>
      <c r="D616"/>
      <c r="E616"/>
      <c r="F616"/>
    </row>
    <row r="617" spans="2:6" x14ac:dyDescent="0.3">
      <c r="B617"/>
      <c r="C617"/>
      <c r="D617"/>
      <c r="E617"/>
      <c r="F617"/>
    </row>
    <row r="618" spans="2:6" x14ac:dyDescent="0.3">
      <c r="B618"/>
      <c r="C618"/>
      <c r="D618"/>
      <c r="E618"/>
      <c r="F618"/>
    </row>
    <row r="619" spans="2:6" x14ac:dyDescent="0.3">
      <c r="B619"/>
      <c r="C619"/>
      <c r="D619"/>
      <c r="E619"/>
      <c r="F619"/>
    </row>
    <row r="620" spans="2:6" x14ac:dyDescent="0.3">
      <c r="B620"/>
      <c r="C620"/>
      <c r="D620"/>
      <c r="E620"/>
      <c r="F620"/>
    </row>
    <row r="621" spans="2:6" x14ac:dyDescent="0.3">
      <c r="B621"/>
      <c r="C621"/>
      <c r="D621"/>
      <c r="E621"/>
      <c r="F621"/>
    </row>
    <row r="622" spans="2:6" x14ac:dyDescent="0.3">
      <c r="B622"/>
      <c r="C622"/>
      <c r="D622"/>
      <c r="E622"/>
      <c r="F622"/>
    </row>
    <row r="623" spans="2:6" x14ac:dyDescent="0.3">
      <c r="B623"/>
      <c r="C623"/>
      <c r="D623"/>
      <c r="E623"/>
      <c r="F623"/>
    </row>
    <row r="624" spans="2:6" x14ac:dyDescent="0.3">
      <c r="B624"/>
      <c r="C624"/>
      <c r="D624"/>
      <c r="E624"/>
      <c r="F624"/>
    </row>
    <row r="625" spans="2:6" x14ac:dyDescent="0.3">
      <c r="B625"/>
      <c r="C625"/>
      <c r="D625"/>
      <c r="E625"/>
      <c r="F625"/>
    </row>
    <row r="626" spans="2:6" x14ac:dyDescent="0.3">
      <c r="B626"/>
      <c r="C626"/>
      <c r="D626"/>
      <c r="E626"/>
      <c r="F626"/>
    </row>
    <row r="627" spans="2:6" x14ac:dyDescent="0.3">
      <c r="B627"/>
      <c r="C627"/>
      <c r="D627"/>
      <c r="E627"/>
      <c r="F627"/>
    </row>
    <row r="628" spans="2:6" x14ac:dyDescent="0.3">
      <c r="B628"/>
      <c r="C628"/>
      <c r="D628"/>
      <c r="E628"/>
      <c r="F628"/>
    </row>
    <row r="629" spans="2:6" x14ac:dyDescent="0.3">
      <c r="B629"/>
      <c r="C629"/>
      <c r="D629"/>
      <c r="E629"/>
      <c r="F629"/>
    </row>
    <row r="630" spans="2:6" x14ac:dyDescent="0.3">
      <c r="B630"/>
      <c r="C630"/>
      <c r="D630"/>
      <c r="E630"/>
      <c r="F630"/>
    </row>
    <row r="631" spans="2:6" x14ac:dyDescent="0.3">
      <c r="B631"/>
      <c r="C631"/>
      <c r="D631"/>
      <c r="E631"/>
      <c r="F631"/>
    </row>
    <row r="632" spans="2:6" x14ac:dyDescent="0.3">
      <c r="B632"/>
      <c r="C632"/>
      <c r="D632"/>
      <c r="E632"/>
      <c r="F632"/>
    </row>
    <row r="633" spans="2:6" x14ac:dyDescent="0.3">
      <c r="B633"/>
      <c r="C633"/>
      <c r="D633"/>
      <c r="E633"/>
      <c r="F633"/>
    </row>
    <row r="634" spans="2:6" x14ac:dyDescent="0.3">
      <c r="B634"/>
      <c r="C634"/>
      <c r="D634"/>
      <c r="E634"/>
      <c r="F634"/>
    </row>
    <row r="635" spans="2:6" x14ac:dyDescent="0.3">
      <c r="B635"/>
      <c r="C635"/>
      <c r="D635"/>
      <c r="E635"/>
      <c r="F635"/>
    </row>
    <row r="636" spans="2:6" x14ac:dyDescent="0.3">
      <c r="B636"/>
      <c r="C636"/>
      <c r="D636"/>
      <c r="E636"/>
      <c r="F636"/>
    </row>
    <row r="637" spans="2:6" x14ac:dyDescent="0.3">
      <c r="B637"/>
      <c r="C637"/>
      <c r="D637"/>
      <c r="E637"/>
      <c r="F637"/>
    </row>
  </sheetData>
  <conditionalFormatting sqref="F5:F29 F128:F306 F31:F49 F59:F69">
    <cfRule type="expression" dxfId="16" priority="235">
      <formula>AND(ISBLANK($F5)=FALSE(),$F5&lt;=3)</formula>
    </cfRule>
  </conditionalFormatting>
  <conditionalFormatting sqref="B11:C11">
    <cfRule type="expression" dxfId="15" priority="42">
      <formula>AND($E11="(em branco)",TODAY()&gt;$D11)</formula>
    </cfRule>
  </conditionalFormatting>
  <conditionalFormatting sqref="D11">
    <cfRule type="expression" dxfId="14" priority="41">
      <formula>AND($E11="(em branco)",TODAY()&gt;$D11)</formula>
    </cfRule>
  </conditionalFormatting>
  <conditionalFormatting sqref="F11">
    <cfRule type="expression" dxfId="13" priority="40">
      <formula>AND(ISBLANK($G11)=FALSE(),$G11&lt;=3)</formula>
    </cfRule>
  </conditionalFormatting>
  <conditionalFormatting sqref="F11">
    <cfRule type="expression" dxfId="12" priority="39">
      <formula>AND(ISBLANK($F11)=FALSE(),$F11&lt;=3)</formula>
    </cfRule>
  </conditionalFormatting>
  <conditionalFormatting sqref="F30">
    <cfRule type="expression" dxfId="11" priority="19">
      <formula>AND(ISBLANK($F30)=FALSE(),$F30&lt;=3)</formula>
    </cfRule>
  </conditionalFormatting>
  <conditionalFormatting sqref="F127">
    <cfRule type="expression" dxfId="10" priority="15">
      <formula>AND(ISBLANK($F127)=FALSE(),$F127&lt;=3)</formula>
    </cfRule>
  </conditionalFormatting>
  <conditionalFormatting sqref="F50:F56">
    <cfRule type="expression" dxfId="9" priority="13">
      <formula>AND(ISBLANK($F50)=FALSE(),$F50&lt;=3)</formula>
    </cfRule>
  </conditionalFormatting>
  <conditionalFormatting sqref="F57:F58">
    <cfRule type="expression" dxfId="8" priority="12">
      <formula>AND(ISBLANK($F57)=FALSE(),$F57&lt;=3)</formula>
    </cfRule>
  </conditionalFormatting>
  <conditionalFormatting sqref="F70 F75:F86">
    <cfRule type="expression" dxfId="7" priority="8">
      <formula>AND(ISBLANK($F70)=FALSE(),$F70&lt;=3)</formula>
    </cfRule>
  </conditionalFormatting>
  <conditionalFormatting sqref="F71:F74">
    <cfRule type="expression" dxfId="6" priority="7">
      <formula>AND(ISBLANK($F71)=FALSE(),$F71&lt;=3)</formula>
    </cfRule>
  </conditionalFormatting>
  <conditionalFormatting sqref="F87:F110">
    <cfRule type="expression" dxfId="5" priority="6">
      <formula>AND(ISBLANK($F87)=FALSE(),$F87&lt;=3)</formula>
    </cfRule>
  </conditionalFormatting>
  <conditionalFormatting sqref="F111 F120:F121">
    <cfRule type="expression" dxfId="4" priority="5">
      <formula>AND(ISBLANK($F111)=FALSE(),$F111&lt;=3)</formula>
    </cfRule>
  </conditionalFormatting>
  <conditionalFormatting sqref="F112:F119">
    <cfRule type="expression" dxfId="3" priority="4">
      <formula>AND(ISBLANK($F112)=FALSE(),$F112&lt;=3)</formula>
    </cfRule>
  </conditionalFormatting>
  <conditionalFormatting sqref="F122 F125:F126">
    <cfRule type="expression" dxfId="2" priority="3">
      <formula>AND(ISBLANK($F122)=FALSE(),$F122&lt;=3)</formula>
    </cfRule>
  </conditionalFormatting>
  <conditionalFormatting sqref="F123:F124">
    <cfRule type="expression" dxfId="1" priority="2">
      <formula>AND(ISBLANK($F123)=FALSE(),$F123&lt;=3)</formula>
    </cfRule>
  </conditionalFormatting>
  <conditionalFormatting sqref="B126">
    <cfRule type="expression" dxfId="0" priority="1">
      <formula>AND($E126="(em branco)",TODAY()&gt;$D126)</formula>
    </cfRule>
  </conditionalFormatting>
  <printOptions horizontalCentered="1"/>
  <pageMargins left="0.31496062992125984" right="0.31496062992125984" top="0.6692913385826772" bottom="0.31496062992125984" header="3.937007874015748E-2" footer="0"/>
  <pageSetup paperSize="9" scale="75" fitToHeight="0" orientation="portrait" r:id="rId1"/>
  <headerFooter>
    <oddHeader>&amp;L&amp;G</oddHeader>
    <oddFooter>&amp;R&amp;P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6EB6F-D51D-4215-BDBC-38073C341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78EA4-0509-461B-9C4A-04FC1E1D1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CalPags - RAM</vt:lpstr>
      <vt:lpstr>CalPags - RAA</vt:lpstr>
      <vt:lpstr>'CalPags - RAA'!Área_de_Impressão</vt:lpstr>
      <vt:lpstr>'CalPags - RAM'!Área_de_Impressão</vt:lpstr>
      <vt:lpstr>'CalPags - RAA'!Títulos_de_Impressão</vt:lpstr>
      <vt:lpstr>'CalPags - RAM'!Títulos_de_Impressão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2024-06-26T15:57:38Z</dcterms:created>
  <dcterms:modified xsi:type="dcterms:W3CDTF">2024-10-18T13:46:09Z</dcterms:modified>
</cp:coreProperties>
</file>