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AGAMENTOS/Informacao_Portal/02PagsRegiao/2022/00_Resumos/"/>
    </mc:Choice>
  </mc:AlternateContent>
  <xr:revisionPtr revIDLastSave="181" documentId="13_ncr:1_{83A94C35-A97B-480C-B457-86C84C24C94D}" xr6:coauthVersionLast="47" xr6:coauthVersionMax="47" xr10:uidLastSave="{DCD13EA1-9505-49E6-B7B1-93D7B01C1F8A}"/>
  <bookViews>
    <workbookView xWindow="-20610" yWindow="2430" windowWidth="20730" windowHeight="11040" tabRatio="745" xr2:uid="{00000000-000D-0000-FFFF-FFFF00000000}"/>
  </bookViews>
  <sheets>
    <sheet name="Montantes" sheetId="2" r:id="rId1"/>
  </sheets>
  <definedNames>
    <definedName name="_xlnm.Print_Area" localSheetId="0">Montantes!$A$1:$K$34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K30" i="2"/>
  <c r="J31" i="2"/>
  <c r="K29" i="2" l="1"/>
  <c r="B15" i="2" l="1"/>
  <c r="I31" i="2" l="1"/>
  <c r="K26" i="2"/>
  <c r="K25" i="2"/>
  <c r="K24" i="2"/>
  <c r="K23" i="2"/>
  <c r="K22" i="2"/>
  <c r="H15" i="2" l="1"/>
  <c r="H19" i="2" s="1"/>
  <c r="G15" i="2"/>
  <c r="G19" i="2" s="1"/>
  <c r="C15" i="2" l="1"/>
  <c r="D15" i="2"/>
  <c r="E15" i="2"/>
  <c r="F15" i="2"/>
  <c r="D27" i="2" l="1"/>
  <c r="D31" i="2" s="1"/>
  <c r="C27" i="2"/>
  <c r="C31" i="2" s="1"/>
  <c r="B27" i="2"/>
  <c r="B31" i="2" l="1"/>
  <c r="K15" i="2"/>
  <c r="K19" i="2" s="1"/>
  <c r="J15" i="2"/>
  <c r="J19" i="2" s="1"/>
  <c r="I15" i="2"/>
  <c r="F19" i="2"/>
  <c r="E19" i="2"/>
  <c r="D19" i="2"/>
  <c r="B19" i="2"/>
  <c r="I19" i="2" l="1"/>
  <c r="K27" i="2"/>
  <c r="C19" i="2"/>
  <c r="K31" i="2" l="1"/>
  <c r="H31" i="2"/>
  <c r="F31" i="2" l="1"/>
  <c r="E31" i="2"/>
</calcChain>
</file>

<file path=xl/sharedStrings.xml><?xml version="1.0" encoding="utf-8"?>
<sst xmlns="http://schemas.openxmlformats.org/spreadsheetml/2006/main" count="43" uniqueCount="34">
  <si>
    <t>Montante: mil euros</t>
  </si>
  <si>
    <t>Medidas Agro 
Ambientais</t>
  </si>
  <si>
    <t>Manutenção da
Atividade Agrícola em Zonas Desfavorecidas</t>
  </si>
  <si>
    <t>Florestação de Terras Agrícolas*</t>
  </si>
  <si>
    <t>Regime 
de Pagamento 
Base</t>
  </si>
  <si>
    <t>Pagamento 
para Jovens Agricultores</t>
  </si>
  <si>
    <t>Regime 
de Pequena Agricultura</t>
  </si>
  <si>
    <t>Pagamento
Específico ao Arroz</t>
  </si>
  <si>
    <t>Pagamento
Específico ao Tomate</t>
  </si>
  <si>
    <t>Norte</t>
  </si>
  <si>
    <t>Centro</t>
  </si>
  <si>
    <t>Lisboa e Vale do Tejo</t>
  </si>
  <si>
    <t>Alentejo</t>
  </si>
  <si>
    <t>Algarve</t>
  </si>
  <si>
    <t>Total Continente</t>
  </si>
  <si>
    <t>Açores</t>
  </si>
  <si>
    <t>Madeira</t>
  </si>
  <si>
    <t>TOTAL</t>
  </si>
  <si>
    <t>Prémio 
por Ovelha  
e Cabra</t>
  </si>
  <si>
    <t>Prémio 
por Vaca 
em  Aleitamento</t>
  </si>
  <si>
    <t>Prémio 
por Vaca
Leiteira</t>
  </si>
  <si>
    <t>POSEI
Ajudas às Produções Vegetais RAA</t>
  </si>
  <si>
    <t>POSEI
Prémios às Produções Animais RAA</t>
  </si>
  <si>
    <t>POSEI
Medida 1
RAM</t>
  </si>
  <si>
    <t xml:space="preserve">TOTAL
</t>
  </si>
  <si>
    <t xml:space="preserve">   * Inclui: QCA I e II - Medidas Florestais - Reg. 2328/91 e 2080/92, Programa Ruris e Programa PRODER</t>
  </si>
  <si>
    <t>CAMPANHA 2022</t>
  </si>
  <si>
    <t>Pagamento "Greening"</t>
  </si>
  <si>
    <t>Pagamento Redistributivo</t>
  </si>
  <si>
    <t>POSEI
Medida 2 
RAM</t>
  </si>
  <si>
    <t xml:space="preserve">   * Inclui: QCA - Medidas Florestais - Reg. 2328/91 e 2080/92, Programa Ruris e PRODER</t>
  </si>
  <si>
    <t>POSEI
Ajudas à Transformação
RAA</t>
  </si>
  <si>
    <t>POSEI
Medida 3 
RAM</t>
  </si>
  <si>
    <t>MONTANTES PAGOS DAS PRINCIPAIS AJUDAS POR REGIÃO ATÉ 31 DE JULHO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</si>
</sst>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* #,##0.00\ _€_-;\-* #,##0.00\ _€_-;_-* &quot;-&quot;??\ _€_-;_-@_-"/>
    <numFmt numFmtId="165" formatCode="#,##0___;"/>
    <numFmt numFmtId="166" formatCode="#,##0.00___;"/>
    <numFmt numFmtId="167" formatCode="0.0"/>
    <numFmt numFmtId="168" formatCode="#,##0.0_;"/>
    <numFmt numFmtId="169" formatCode="#,##0__"/>
    <numFmt numFmtId="170" formatCode="#,##0.00_;"/>
    <numFmt numFmtId="171" formatCode="#,##0.00000_;"/>
    <numFmt numFmtId="172" formatCode="#,##0.0___;"/>
    <numFmt numFmtId="173" formatCode="#,##0.00000"/>
    <numFmt numFmtId="174" formatCode="#,##0.000000"/>
    <numFmt numFmtId="175" formatCode="#,##0&quot; &quot;;&quot;-&quot;#,##0&quot; &quot;"/>
    <numFmt numFmtId="176" formatCode="#,##0.0________;"/>
    <numFmt numFmtId="177" formatCode="#,##0.0______;"/>
    <numFmt numFmtId="178" formatCode="#,##0.0"/>
    <numFmt numFmtId="179" formatCode="#,##0.00000___;"/>
    <numFmt numFmtId="180" formatCode="#,##0.0000000000000"/>
    <numFmt numFmtId="181" formatCode="#,##0.0000___;"/>
    <numFmt numFmtId="182" formatCode="#,##0.00000000000000000"/>
    <numFmt numFmtId="183" formatCode="#,##0.0000"/>
    <numFmt numFmtId="184" formatCode="#,##0.000000000"/>
  </numFmts>
  <fonts count="2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9"/>
      <color rgb="FFFFFFFF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theme="4" tint="-0.249977111117893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1869B"/>
      </patternFill>
    </fill>
    <fill>
      <patternFill patternType="lightGray">
        <fgColor theme="4" tint="-0.24994659260841701"/>
        <bgColor indexed="9"/>
      </patternFill>
    </fill>
    <fill>
      <patternFill patternType="lightGray">
        <fgColor theme="4" tint="-0.24994659260841701"/>
        <bgColor theme="0"/>
      </patternFill>
    </fill>
    <fill>
      <patternFill patternType="lightGray">
        <fgColor theme="4" tint="-0.24994659260841701"/>
        <bgColor indexed="65"/>
      </patternFill>
    </fill>
  </fills>
  <borders count="54">
    <border>
      <left/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/>
      <bottom/>
      <diagonal/>
    </border>
    <border>
      <left/>
      <right style="hair">
        <color theme="4" tint="-0.24994659260841701"/>
      </right>
      <top/>
      <bottom/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hair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/>
      <diagonal/>
    </border>
    <border>
      <left/>
      <right/>
      <top style="hair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/>
      <right style="double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double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thin">
        <color theme="4" tint="-0.2499465926084170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166" fontId="5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9" fillId="0" borderId="0" xfId="1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11" fillId="0" borderId="0" xfId="0" applyFont="1"/>
    <xf numFmtId="0" fontId="12" fillId="0" borderId="0" xfId="0" applyFont="1"/>
    <xf numFmtId="170" fontId="5" fillId="0" borderId="0" xfId="0" applyNumberFormat="1" applyFont="1" applyAlignment="1">
      <alignment vertical="center"/>
    </xf>
    <xf numFmtId="173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>
      <alignment vertical="center"/>
    </xf>
    <xf numFmtId="166" fontId="7" fillId="0" borderId="0" xfId="1" applyNumberFormat="1" applyFont="1" applyBorder="1" applyAlignment="1">
      <alignment vertical="center"/>
    </xf>
    <xf numFmtId="166" fontId="5" fillId="0" borderId="0" xfId="1" applyNumberFormat="1" applyFont="1" applyBorder="1" applyAlignment="1">
      <alignment horizontal="right" vertical="center"/>
    </xf>
    <xf numFmtId="166" fontId="5" fillId="2" borderId="0" xfId="1" applyNumberFormat="1" applyFont="1" applyFill="1" applyBorder="1" applyAlignment="1">
      <alignment vertical="center"/>
    </xf>
    <xf numFmtId="174" fontId="5" fillId="0" borderId="0" xfId="0" applyNumberFormat="1" applyFont="1" applyAlignment="1">
      <alignment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Alignment="1">
      <alignment vertical="center"/>
    </xf>
    <xf numFmtId="166" fontId="13" fillId="0" borderId="0" xfId="1" applyNumberFormat="1" applyFont="1" applyBorder="1" applyAlignment="1">
      <alignment vertical="center"/>
    </xf>
    <xf numFmtId="166" fontId="14" fillId="2" borderId="0" xfId="1" applyNumberFormat="1" applyFont="1" applyFill="1" applyBorder="1" applyAlignment="1">
      <alignment vertical="center"/>
    </xf>
    <xf numFmtId="168" fontId="14" fillId="2" borderId="0" xfId="0" applyNumberFormat="1" applyFont="1" applyFill="1" applyAlignment="1">
      <alignment vertical="center"/>
    </xf>
    <xf numFmtId="172" fontId="15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72" fontId="16" fillId="2" borderId="0" xfId="0" applyNumberFormat="1" applyFont="1" applyFill="1" applyAlignment="1">
      <alignment vertical="center"/>
    </xf>
    <xf numFmtId="172" fontId="2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75" fontId="17" fillId="3" borderId="0" xfId="0" applyNumberFormat="1" applyFont="1" applyFill="1" applyAlignment="1">
      <alignment vertical="center"/>
    </xf>
    <xf numFmtId="173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176" fontId="5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65" fontId="4" fillId="0" borderId="2" xfId="1" applyNumberFormat="1" applyFont="1" applyFill="1" applyBorder="1" applyAlignment="1">
      <alignment horizontal="center" vertical="center" wrapText="1"/>
    </xf>
    <xf numFmtId="169" fontId="4" fillId="0" borderId="2" xfId="1" applyNumberFormat="1" applyFont="1" applyFill="1" applyBorder="1" applyAlignment="1">
      <alignment horizontal="center" vertical="center" wrapText="1"/>
    </xf>
    <xf numFmtId="169" fontId="4" fillId="0" borderId="4" xfId="1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 indent="1"/>
    </xf>
    <xf numFmtId="177" fontId="0" fillId="0" borderId="0" xfId="0" applyNumberFormat="1"/>
    <xf numFmtId="177" fontId="5" fillId="0" borderId="0" xfId="0" applyNumberFormat="1" applyFont="1" applyAlignment="1">
      <alignment vertical="center"/>
    </xf>
    <xf numFmtId="179" fontId="0" fillId="0" borderId="0" xfId="0" applyNumberFormat="1"/>
    <xf numFmtId="178" fontId="5" fillId="2" borderId="0" xfId="0" applyNumberFormat="1" applyFont="1" applyFill="1" applyAlignment="1">
      <alignment vertical="center"/>
    </xf>
    <xf numFmtId="0" fontId="0" fillId="2" borderId="0" xfId="0" applyFill="1"/>
    <xf numFmtId="165" fontId="4" fillId="2" borderId="2" xfId="1" applyNumberFormat="1" applyFont="1" applyFill="1" applyBorder="1" applyAlignment="1">
      <alignment horizontal="center" vertical="top" wrapText="1"/>
    </xf>
    <xf numFmtId="169" fontId="4" fillId="2" borderId="2" xfId="1" applyNumberFormat="1" applyFont="1" applyFill="1" applyBorder="1" applyAlignment="1">
      <alignment horizontal="center" vertical="top" wrapText="1"/>
    </xf>
    <xf numFmtId="165" fontId="4" fillId="2" borderId="17" xfId="1" applyNumberFormat="1" applyFont="1" applyFill="1" applyBorder="1" applyAlignment="1">
      <alignment horizontal="center" vertical="top" wrapText="1"/>
    </xf>
    <xf numFmtId="165" fontId="4" fillId="2" borderId="20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13" fillId="0" borderId="0" xfId="0" applyFont="1" applyAlignment="1">
      <alignment vertical="center"/>
    </xf>
    <xf numFmtId="173" fontId="8" fillId="0" borderId="0" xfId="0" applyNumberFormat="1" applyFont="1" applyAlignment="1">
      <alignment vertical="center"/>
    </xf>
    <xf numFmtId="181" fontId="5" fillId="0" borderId="0" xfId="1" applyNumberFormat="1" applyFont="1" applyAlignment="1">
      <alignment vertical="center"/>
    </xf>
    <xf numFmtId="170" fontId="5" fillId="2" borderId="0" xfId="0" applyNumberFormat="1" applyFont="1" applyFill="1" applyAlignment="1">
      <alignment vertical="center"/>
    </xf>
    <xf numFmtId="168" fontId="18" fillId="4" borderId="3" xfId="0" applyNumberFormat="1" applyFont="1" applyFill="1" applyBorder="1" applyAlignment="1">
      <alignment vertical="center"/>
    </xf>
    <xf numFmtId="168" fontId="18" fillId="4" borderId="16" xfId="0" applyNumberFormat="1" applyFont="1" applyFill="1" applyBorder="1" applyAlignment="1">
      <alignment vertical="center"/>
    </xf>
    <xf numFmtId="172" fontId="18" fillId="4" borderId="16" xfId="0" applyNumberFormat="1" applyFont="1" applyFill="1" applyBorder="1" applyAlignment="1">
      <alignment vertical="center"/>
    </xf>
    <xf numFmtId="168" fontId="18" fillId="4" borderId="30" xfId="0" applyNumberFormat="1" applyFont="1" applyFill="1" applyBorder="1" applyAlignment="1">
      <alignment vertical="center"/>
    </xf>
    <xf numFmtId="168" fontId="18" fillId="4" borderId="27" xfId="0" applyNumberFormat="1" applyFont="1" applyFill="1" applyBorder="1" applyAlignment="1">
      <alignment vertical="center"/>
    </xf>
    <xf numFmtId="168" fontId="18" fillId="5" borderId="16" xfId="0" applyNumberFormat="1" applyFont="1" applyFill="1" applyBorder="1" applyAlignment="1">
      <alignment vertical="center"/>
    </xf>
    <xf numFmtId="176" fontId="20" fillId="2" borderId="1" xfId="1" applyNumberFormat="1" applyFont="1" applyFill="1" applyBorder="1" applyAlignment="1">
      <alignment vertical="center"/>
    </xf>
    <xf numFmtId="0" fontId="4" fillId="0" borderId="33" xfId="0" applyFont="1" applyBorder="1" applyAlignment="1">
      <alignment horizontal="left" vertical="center" wrapText="1" indent="1"/>
    </xf>
    <xf numFmtId="0" fontId="4" fillId="0" borderId="37" xfId="0" applyFont="1" applyBorder="1" applyAlignment="1">
      <alignment horizontal="left" vertical="center" wrapText="1" indent="1"/>
    </xf>
    <xf numFmtId="168" fontId="18" fillId="4" borderId="35" xfId="0" applyNumberFormat="1" applyFont="1" applyFill="1" applyBorder="1" applyAlignment="1">
      <alignment vertical="center"/>
    </xf>
    <xf numFmtId="168" fontId="18" fillId="4" borderId="38" xfId="0" applyNumberFormat="1" applyFont="1" applyFill="1" applyBorder="1" applyAlignment="1">
      <alignment vertical="center"/>
    </xf>
    <xf numFmtId="0" fontId="4" fillId="0" borderId="32" xfId="0" applyFont="1" applyBorder="1" applyAlignment="1">
      <alignment horizontal="left" vertical="center" wrapText="1" indent="1"/>
    </xf>
    <xf numFmtId="177" fontId="18" fillId="2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 indent="1"/>
    </xf>
    <xf numFmtId="177" fontId="19" fillId="2" borderId="0" xfId="1" applyNumberFormat="1" applyFont="1" applyFill="1" applyBorder="1" applyAlignment="1">
      <alignment vertical="center"/>
    </xf>
    <xf numFmtId="176" fontId="19" fillId="2" borderId="0" xfId="1" applyNumberFormat="1" applyFont="1" applyFill="1" applyBorder="1" applyAlignment="1">
      <alignment vertical="center"/>
    </xf>
    <xf numFmtId="172" fontId="18" fillId="2" borderId="0" xfId="1" applyNumberFormat="1" applyFont="1" applyFill="1" applyBorder="1" applyAlignment="1">
      <alignment vertical="center"/>
    </xf>
    <xf numFmtId="0" fontId="4" fillId="0" borderId="43" xfId="0" applyFont="1" applyBorder="1" applyAlignment="1">
      <alignment horizontal="left" vertical="center" wrapText="1" indent="1"/>
    </xf>
    <xf numFmtId="168" fontId="18" fillId="4" borderId="45" xfId="0" applyNumberFormat="1" applyFont="1" applyFill="1" applyBorder="1" applyAlignment="1">
      <alignment vertical="center"/>
    </xf>
    <xf numFmtId="172" fontId="18" fillId="4" borderId="45" xfId="0" applyNumberFormat="1" applyFont="1" applyFill="1" applyBorder="1" applyAlignment="1">
      <alignment vertical="center"/>
    </xf>
    <xf numFmtId="0" fontId="4" fillId="0" borderId="46" xfId="0" applyFont="1" applyBorder="1" applyAlignment="1">
      <alignment horizontal="left" vertical="center" wrapText="1" indent="1"/>
    </xf>
    <xf numFmtId="168" fontId="18" fillId="4" borderId="47" xfId="0" applyNumberFormat="1" applyFont="1" applyFill="1" applyBorder="1" applyAlignment="1">
      <alignment vertical="center"/>
    </xf>
    <xf numFmtId="0" fontId="4" fillId="2" borderId="32" xfId="0" applyFont="1" applyFill="1" applyBorder="1" applyAlignment="1">
      <alignment horizontal="left" vertical="center" wrapText="1" indent="1"/>
    </xf>
    <xf numFmtId="172" fontId="18" fillId="2" borderId="32" xfId="1" applyNumberFormat="1" applyFont="1" applyFill="1" applyBorder="1" applyAlignment="1">
      <alignment vertical="center"/>
    </xf>
    <xf numFmtId="168" fontId="18" fillId="0" borderId="32" xfId="0" applyNumberFormat="1" applyFont="1" applyBorder="1" applyAlignment="1">
      <alignment vertical="center"/>
    </xf>
    <xf numFmtId="177" fontId="20" fillId="2" borderId="11" xfId="1" applyNumberFormat="1" applyFont="1" applyFill="1" applyBorder="1" applyAlignment="1">
      <alignment vertical="center"/>
    </xf>
    <xf numFmtId="177" fontId="20" fillId="2" borderId="1" xfId="1" applyNumberFormat="1" applyFont="1" applyFill="1" applyBorder="1" applyAlignment="1">
      <alignment vertical="center"/>
    </xf>
    <xf numFmtId="172" fontId="19" fillId="2" borderId="0" xfId="1" applyNumberFormat="1" applyFont="1" applyFill="1" applyBorder="1" applyAlignment="1">
      <alignment vertical="center"/>
    </xf>
    <xf numFmtId="168" fontId="19" fillId="4" borderId="45" xfId="0" applyNumberFormat="1" applyFont="1" applyFill="1" applyBorder="1" applyAlignment="1">
      <alignment vertical="center"/>
    </xf>
    <xf numFmtId="168" fontId="19" fillId="4" borderId="16" xfId="0" applyNumberFormat="1" applyFont="1" applyFill="1" applyBorder="1" applyAlignment="1">
      <alignment vertical="center"/>
    </xf>
    <xf numFmtId="172" fontId="20" fillId="2" borderId="1" xfId="1" applyNumberFormat="1" applyFont="1" applyFill="1" applyBorder="1" applyAlignment="1">
      <alignment vertical="center"/>
    </xf>
    <xf numFmtId="172" fontId="19" fillId="4" borderId="45" xfId="0" applyNumberFormat="1" applyFont="1" applyFill="1" applyBorder="1" applyAlignment="1">
      <alignment vertical="center"/>
    </xf>
    <xf numFmtId="172" fontId="19" fillId="4" borderId="16" xfId="0" applyNumberFormat="1" applyFont="1" applyFill="1" applyBorder="1" applyAlignment="1">
      <alignment vertical="center"/>
    </xf>
    <xf numFmtId="172" fontId="20" fillId="2" borderId="28" xfId="1" applyNumberFormat="1" applyFont="1" applyFill="1" applyBorder="1" applyAlignment="1">
      <alignment vertical="center"/>
    </xf>
    <xf numFmtId="172" fontId="20" fillId="2" borderId="25" xfId="1" applyNumberFormat="1" applyFont="1" applyFill="1" applyBorder="1" applyAlignment="1">
      <alignment vertical="center"/>
    </xf>
    <xf numFmtId="172" fontId="19" fillId="2" borderId="32" xfId="1" applyNumberFormat="1" applyFont="1" applyFill="1" applyBorder="1" applyAlignment="1">
      <alignment vertical="center"/>
    </xf>
    <xf numFmtId="168" fontId="19" fillId="5" borderId="16" xfId="0" applyNumberFormat="1" applyFont="1" applyFill="1" applyBorder="1" applyAlignment="1">
      <alignment vertical="center"/>
    </xf>
    <xf numFmtId="168" fontId="19" fillId="5" borderId="45" xfId="0" applyNumberFormat="1" applyFont="1" applyFill="1" applyBorder="1" applyAlignment="1">
      <alignment vertical="center"/>
    </xf>
    <xf numFmtId="172" fontId="20" fillId="0" borderId="5" xfId="1" applyNumberFormat="1" applyFont="1" applyFill="1" applyBorder="1" applyAlignment="1">
      <alignment vertical="center"/>
    </xf>
    <xf numFmtId="172" fontId="20" fillId="0" borderId="9" xfId="1" applyNumberFormat="1" applyFont="1" applyFill="1" applyBorder="1" applyAlignment="1">
      <alignment vertical="center"/>
    </xf>
    <xf numFmtId="172" fontId="20" fillId="0" borderId="40" xfId="1" applyNumberFormat="1" applyFont="1" applyFill="1" applyBorder="1" applyAlignment="1">
      <alignment vertical="center"/>
    </xf>
    <xf numFmtId="172" fontId="20" fillId="2" borderId="32" xfId="1" applyNumberFormat="1" applyFont="1" applyFill="1" applyBorder="1" applyAlignment="1">
      <alignment vertical="center"/>
    </xf>
    <xf numFmtId="178" fontId="0" fillId="0" borderId="0" xfId="0" applyNumberFormat="1"/>
    <xf numFmtId="3" fontId="0" fillId="2" borderId="0" xfId="0" applyNumberFormat="1" applyFill="1"/>
    <xf numFmtId="182" fontId="13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83" fontId="4" fillId="0" borderId="0" xfId="0" applyNumberFormat="1" applyFont="1" applyAlignment="1">
      <alignment vertical="center"/>
    </xf>
    <xf numFmtId="184" fontId="4" fillId="0" borderId="0" xfId="0" applyNumberFormat="1" applyFont="1" applyAlignment="1">
      <alignment vertical="center"/>
    </xf>
    <xf numFmtId="172" fontId="5" fillId="0" borderId="0" xfId="1" applyNumberFormat="1" applyFont="1" applyAlignment="1">
      <alignment vertical="center"/>
    </xf>
    <xf numFmtId="168" fontId="0" fillId="0" borderId="0" xfId="0" applyNumberFormat="1"/>
    <xf numFmtId="170" fontId="13" fillId="2" borderId="0" xfId="0" applyNumberFormat="1" applyFont="1" applyFill="1" applyAlignment="1">
      <alignment vertical="center"/>
    </xf>
    <xf numFmtId="179" fontId="5" fillId="0" borderId="0" xfId="1" applyNumberFormat="1" applyFont="1" applyAlignment="1">
      <alignment vertical="center"/>
    </xf>
    <xf numFmtId="179" fontId="14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169" fontId="4" fillId="0" borderId="49" xfId="1" applyNumberFormat="1" applyFont="1" applyFill="1" applyBorder="1" applyAlignment="1">
      <alignment horizontal="center" vertical="center" wrapText="1"/>
    </xf>
    <xf numFmtId="168" fontId="19" fillId="5" borderId="46" xfId="0" applyNumberFormat="1" applyFont="1" applyFill="1" applyBorder="1" applyAlignment="1">
      <alignment vertical="center"/>
    </xf>
    <xf numFmtId="168" fontId="18" fillId="6" borderId="7" xfId="0" applyNumberFormat="1" applyFont="1" applyFill="1" applyBorder="1" applyAlignment="1">
      <alignment vertical="center"/>
    </xf>
    <xf numFmtId="168" fontId="18" fillId="6" borderId="34" xfId="0" applyNumberFormat="1" applyFont="1" applyFill="1" applyBorder="1" applyAlignment="1">
      <alignment vertical="center"/>
    </xf>
    <xf numFmtId="168" fontId="18" fillId="6" borderId="32" xfId="0" applyNumberFormat="1" applyFont="1" applyFill="1" applyBorder="1" applyAlignment="1">
      <alignment vertical="center"/>
    </xf>
    <xf numFmtId="172" fontId="20" fillId="2" borderId="51" xfId="1" applyNumberFormat="1" applyFont="1" applyFill="1" applyBorder="1" applyAlignment="1">
      <alignment vertical="center"/>
    </xf>
    <xf numFmtId="172" fontId="20" fillId="0" borderId="24" xfId="1" applyNumberFormat="1" applyFont="1" applyFill="1" applyBorder="1" applyAlignment="1">
      <alignment vertical="center"/>
    </xf>
    <xf numFmtId="172" fontId="20" fillId="0" borderId="53" xfId="0" applyNumberFormat="1" applyFont="1" applyBorder="1" applyAlignment="1">
      <alignment vertical="center"/>
    </xf>
    <xf numFmtId="172" fontId="20" fillId="0" borderId="26" xfId="1" applyNumberFormat="1" applyFont="1" applyFill="1" applyBorder="1" applyAlignment="1">
      <alignment vertical="center"/>
    </xf>
    <xf numFmtId="165" fontId="4" fillId="2" borderId="12" xfId="1" applyNumberFormat="1" applyFont="1" applyFill="1" applyBorder="1" applyAlignment="1">
      <alignment horizontal="center" vertical="top" wrapText="1"/>
    </xf>
    <xf numFmtId="168" fontId="18" fillId="5" borderId="22" xfId="0" applyNumberFormat="1" applyFont="1" applyFill="1" applyBorder="1" applyAlignment="1">
      <alignment vertical="center"/>
    </xf>
    <xf numFmtId="168" fontId="18" fillId="5" borderId="3" xfId="0" applyNumberFormat="1" applyFont="1" applyFill="1" applyBorder="1" applyAlignment="1">
      <alignment vertical="center"/>
    </xf>
    <xf numFmtId="168" fontId="18" fillId="5" borderId="35" xfId="0" applyNumberFormat="1" applyFont="1" applyFill="1" applyBorder="1" applyAlignment="1">
      <alignment vertical="center"/>
    </xf>
    <xf numFmtId="168" fontId="18" fillId="5" borderId="38" xfId="0" applyNumberFormat="1" applyFont="1" applyFill="1" applyBorder="1" applyAlignment="1">
      <alignment vertical="center"/>
    </xf>
    <xf numFmtId="168" fontId="18" fillId="2" borderId="32" xfId="0" applyNumberFormat="1" applyFont="1" applyFill="1" applyBorder="1" applyAlignment="1">
      <alignment vertical="center"/>
    </xf>
    <xf numFmtId="166" fontId="20" fillId="0" borderId="48" xfId="1" applyNumberFormat="1" applyFont="1" applyFill="1" applyBorder="1" applyAlignment="1">
      <alignment vertical="center"/>
    </xf>
    <xf numFmtId="177" fontId="19" fillId="2" borderId="32" xfId="1" applyNumberFormat="1" applyFont="1" applyFill="1" applyBorder="1" applyAlignment="1">
      <alignment vertical="center"/>
    </xf>
    <xf numFmtId="177" fontId="19" fillId="2" borderId="38" xfId="1" applyNumberFormat="1" applyFont="1" applyFill="1" applyBorder="1" applyAlignment="1">
      <alignment vertical="center"/>
    </xf>
    <xf numFmtId="176" fontId="19" fillId="2" borderId="38" xfId="1" applyNumberFormat="1" applyFont="1" applyFill="1" applyBorder="1" applyAlignment="1">
      <alignment vertical="center"/>
    </xf>
    <xf numFmtId="172" fontId="19" fillId="2" borderId="38" xfId="1" applyNumberFormat="1" applyFont="1" applyFill="1" applyBorder="1" applyAlignment="1">
      <alignment vertical="center"/>
    </xf>
    <xf numFmtId="172" fontId="19" fillId="2" borderId="39" xfId="1" applyNumberFormat="1" applyFont="1" applyFill="1" applyBorder="1" applyAlignment="1">
      <alignment vertical="center"/>
    </xf>
    <xf numFmtId="172" fontId="19" fillId="2" borderId="42" xfId="1" applyNumberFormat="1" applyFont="1" applyFill="1" applyBorder="1" applyAlignment="1">
      <alignment vertical="center"/>
    </xf>
    <xf numFmtId="177" fontId="19" fillId="2" borderId="6" xfId="1" applyNumberFormat="1" applyFont="1" applyFill="1" applyBorder="1" applyAlignment="1">
      <alignment vertical="center"/>
    </xf>
    <xf numFmtId="177" fontId="19" fillId="2" borderId="7" xfId="1" applyNumberFormat="1" applyFont="1" applyFill="1" applyBorder="1" applyAlignment="1">
      <alignment vertical="center"/>
    </xf>
    <xf numFmtId="177" fontId="19" fillId="2" borderId="34" xfId="1" applyNumberFormat="1" applyFont="1" applyFill="1" applyBorder="1" applyAlignment="1">
      <alignment vertical="center"/>
    </xf>
    <xf numFmtId="177" fontId="19" fillId="2" borderId="44" xfId="1" applyNumberFormat="1" applyFont="1" applyFill="1" applyBorder="1" applyAlignment="1">
      <alignment vertical="center"/>
    </xf>
    <xf numFmtId="177" fontId="19" fillId="2" borderId="30" xfId="1" applyNumberFormat="1" applyFont="1" applyFill="1" applyBorder="1" applyAlignment="1">
      <alignment vertical="center"/>
    </xf>
    <xf numFmtId="177" fontId="19" fillId="2" borderId="8" xfId="1" applyNumberFormat="1" applyFont="1" applyFill="1" applyBorder="1" applyAlignment="1">
      <alignment vertical="center"/>
    </xf>
    <xf numFmtId="177" fontId="19" fillId="2" borderId="3" xfId="1" applyNumberFormat="1" applyFont="1" applyFill="1" applyBorder="1" applyAlignment="1">
      <alignment vertical="center"/>
    </xf>
    <xf numFmtId="177" fontId="19" fillId="2" borderId="35" xfId="1" applyNumberFormat="1" applyFont="1" applyFill="1" applyBorder="1" applyAlignment="1">
      <alignment vertical="center"/>
    </xf>
    <xf numFmtId="177" fontId="19" fillId="2" borderId="45" xfId="1" applyNumberFormat="1" applyFont="1" applyFill="1" applyBorder="1" applyAlignment="1">
      <alignment vertical="center"/>
    </xf>
    <xf numFmtId="177" fontId="19" fillId="2" borderId="16" xfId="1" applyNumberFormat="1" applyFont="1" applyFill="1" applyBorder="1" applyAlignment="1">
      <alignment vertical="center"/>
    </xf>
    <xf numFmtId="176" fontId="19" fillId="2" borderId="8" xfId="1" applyNumberFormat="1" applyFont="1" applyFill="1" applyBorder="1" applyAlignment="1">
      <alignment vertical="center"/>
    </xf>
    <xf numFmtId="176" fontId="19" fillId="2" borderId="3" xfId="1" applyNumberFormat="1" applyFont="1" applyFill="1" applyBorder="1" applyAlignment="1">
      <alignment vertical="center"/>
    </xf>
    <xf numFmtId="176" fontId="19" fillId="2" borderId="35" xfId="1" applyNumberFormat="1" applyFont="1" applyFill="1" applyBorder="1" applyAlignment="1">
      <alignment vertical="center"/>
    </xf>
    <xf numFmtId="176" fontId="19" fillId="2" borderId="45" xfId="1" applyNumberFormat="1" applyFont="1" applyFill="1" applyBorder="1" applyAlignment="1">
      <alignment vertical="center"/>
    </xf>
    <xf numFmtId="176" fontId="19" fillId="2" borderId="31" xfId="1" applyNumberFormat="1" applyFont="1" applyFill="1" applyBorder="1" applyAlignment="1">
      <alignment vertical="center"/>
    </xf>
    <xf numFmtId="172" fontId="19" fillId="2" borderId="8" xfId="1" applyNumberFormat="1" applyFont="1" applyFill="1" applyBorder="1" applyAlignment="1">
      <alignment vertical="center"/>
    </xf>
    <xf numFmtId="172" fontId="19" fillId="2" borderId="3" xfId="1" applyNumberFormat="1" applyFont="1" applyFill="1" applyBorder="1" applyAlignment="1">
      <alignment vertical="center"/>
    </xf>
    <xf numFmtId="172" fontId="19" fillId="2" borderId="35" xfId="1" applyNumberFormat="1" applyFont="1" applyFill="1" applyBorder="1" applyAlignment="1">
      <alignment vertical="center"/>
    </xf>
    <xf numFmtId="166" fontId="5" fillId="2" borderId="0" xfId="1" applyNumberFormat="1" applyFont="1" applyFill="1" applyAlignment="1">
      <alignment vertical="center"/>
    </xf>
    <xf numFmtId="168" fontId="11" fillId="2" borderId="0" xfId="0" applyNumberFormat="1" applyFont="1" applyFill="1"/>
    <xf numFmtId="171" fontId="11" fillId="2" borderId="0" xfId="0" applyNumberFormat="1" applyFont="1" applyFill="1"/>
    <xf numFmtId="0" fontId="13" fillId="2" borderId="0" xfId="0" applyFont="1" applyFill="1"/>
    <xf numFmtId="0" fontId="11" fillId="2" borderId="0" xfId="0" applyFont="1" applyFill="1"/>
    <xf numFmtId="0" fontId="21" fillId="2" borderId="0" xfId="0" applyFont="1" applyFill="1" applyAlignment="1">
      <alignment horizontal="right"/>
    </xf>
    <xf numFmtId="166" fontId="14" fillId="2" borderId="0" xfId="1" quotePrefix="1" applyNumberFormat="1" applyFont="1" applyFill="1" applyBorder="1" applyAlignment="1">
      <alignment horizontal="center"/>
    </xf>
    <xf numFmtId="0" fontId="5" fillId="2" borderId="0" xfId="0" applyFont="1" applyFill="1"/>
    <xf numFmtId="166" fontId="11" fillId="2" borderId="0" xfId="1" quotePrefix="1" applyNumberFormat="1" applyFont="1" applyFill="1" applyAlignment="1">
      <alignment horizontal="center"/>
    </xf>
    <xf numFmtId="16" fontId="11" fillId="2" borderId="0" xfId="0" applyNumberFormat="1" applyFont="1" applyFill="1"/>
    <xf numFmtId="16" fontId="11" fillId="2" borderId="0" xfId="0" applyNumberFormat="1" applyFont="1" applyFill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 indent="1"/>
    </xf>
    <xf numFmtId="172" fontId="19" fillId="2" borderId="18" xfId="1" applyNumberFormat="1" applyFont="1" applyFill="1" applyBorder="1" applyAlignment="1">
      <alignment vertical="center"/>
    </xf>
    <xf numFmtId="172" fontId="19" fillId="2" borderId="19" xfId="1" applyNumberFormat="1" applyFont="1" applyFill="1" applyBorder="1" applyAlignment="1">
      <alignment vertical="center"/>
    </xf>
    <xf numFmtId="172" fontId="19" fillId="2" borderId="36" xfId="1" applyNumberFormat="1" applyFont="1" applyFill="1" applyBorder="1" applyAlignment="1">
      <alignment vertical="center"/>
    </xf>
    <xf numFmtId="172" fontId="19" fillId="2" borderId="21" xfId="1" applyNumberFormat="1" applyFont="1" applyFill="1" applyBorder="1" applyAlignment="1">
      <alignment vertical="center"/>
    </xf>
    <xf numFmtId="172" fontId="19" fillId="2" borderId="23" xfId="1" applyNumberFormat="1" applyFont="1" applyFill="1" applyBorder="1" applyAlignment="1">
      <alignment vertical="center"/>
    </xf>
    <xf numFmtId="172" fontId="19" fillId="2" borderId="41" xfId="1" applyNumberFormat="1" applyFont="1" applyFill="1" applyBorder="1" applyAlignment="1">
      <alignment vertical="center"/>
    </xf>
    <xf numFmtId="172" fontId="19" fillId="2" borderId="22" xfId="1" applyNumberFormat="1" applyFont="1" applyFill="1" applyBorder="1" applyAlignment="1">
      <alignment vertical="center"/>
    </xf>
    <xf numFmtId="172" fontId="19" fillId="2" borderId="45" xfId="1" applyNumberFormat="1" applyFont="1" applyFill="1" applyBorder="1" applyAlignment="1">
      <alignment vertical="center"/>
    </xf>
    <xf numFmtId="172" fontId="19" fillId="2" borderId="50" xfId="1" applyNumberFormat="1" applyFont="1" applyFill="1" applyBorder="1" applyAlignment="1">
      <alignment vertical="center"/>
    </xf>
    <xf numFmtId="172" fontId="19" fillId="2" borderId="52" xfId="1" applyNumberFormat="1" applyFont="1" applyFill="1" applyBorder="1" applyAlignment="1">
      <alignment vertical="center"/>
    </xf>
    <xf numFmtId="178" fontId="0" fillId="2" borderId="0" xfId="0" applyNumberFormat="1" applyFill="1" applyAlignment="1">
      <alignment horizontal="center" vertical="center"/>
    </xf>
    <xf numFmtId="176" fontId="19" fillId="0" borderId="0" xfId="0" applyNumberFormat="1" applyFont="1" applyAlignment="1">
      <alignment vertical="center"/>
    </xf>
    <xf numFmtId="180" fontId="9" fillId="0" borderId="0" xfId="0" applyNumberFormat="1" applyFont="1" applyAlignment="1">
      <alignment vertical="center"/>
    </xf>
    <xf numFmtId="179" fontId="4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172" fontId="7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134444</xdr:colOff>
      <xdr:row>0</xdr:row>
      <xdr:rowOff>47137</xdr:rowOff>
    </xdr:from>
    <xdr:to>
      <xdr:col>0</xdr:col>
      <xdr:colOff>1467944</xdr:colOff>
      <xdr:row>3</xdr:row>
      <xdr:rowOff>26823</xdr:rowOff>
    </xdr:to>
    <xdr:pic>
      <xdr:nvPicPr>
        <xdr:cNvPr id="4" name="Imagem 5" descr="Logo IFAP_horizont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4" y="47137"/>
          <a:ext cx="1333500" cy="472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="55" zoomScaleNormal="55" workbookViewId="0">
      <selection activeCell="A5" sqref="A5:K5"/>
    </sheetView>
  </sheetViews>
  <sheetFormatPr defaultColWidth="9.1796875" defaultRowHeight="12.5" x14ac:dyDescent="0.25"/>
  <cols>
    <col min="1" max="1" width="23.81640625" style="2" customWidth="1"/>
    <col min="2" max="3" width="16.7265625" style="3" customWidth="1"/>
    <col min="4" max="4" width="17.1796875" style="3" customWidth="1"/>
    <col min="5" max="5" width="16.453125" style="3" customWidth="1"/>
    <col min="6" max="10" width="18" style="3" customWidth="1"/>
    <col min="11" max="11" width="18.1796875" style="2" customWidth="1"/>
    <col min="12" max="12" width="21" style="2" bestFit="1" customWidth="1"/>
    <col min="13" max="13" width="25" style="2" bestFit="1" customWidth="1"/>
    <col min="14" max="14" width="7" style="2" customWidth="1"/>
    <col min="15" max="15" width="7.26953125" style="2" customWidth="1"/>
    <col min="16" max="16" width="13.54296875" style="2" bestFit="1" customWidth="1"/>
    <col min="17" max="16384" width="9.1796875" style="2"/>
  </cols>
  <sheetData>
    <row r="1" spans="1:16" x14ac:dyDescent="0.25">
      <c r="A1" s="26"/>
      <c r="B1" s="154"/>
      <c r="C1" s="154"/>
      <c r="D1" s="154"/>
      <c r="E1" s="154"/>
      <c r="F1" s="154"/>
      <c r="G1" s="154"/>
      <c r="H1" s="154"/>
      <c r="I1" s="154"/>
      <c r="J1" s="154"/>
      <c r="K1" s="26"/>
    </row>
    <row r="2" spans="1:16" x14ac:dyDescent="0.25">
      <c r="A2" s="26"/>
      <c r="B2" s="154"/>
      <c r="C2" s="154"/>
      <c r="D2" s="154"/>
      <c r="E2" s="154"/>
      <c r="F2" s="154"/>
      <c r="G2" s="154"/>
      <c r="H2" s="154"/>
      <c r="I2" s="154"/>
      <c r="J2" s="154"/>
      <c r="K2" s="26"/>
    </row>
    <row r="3" spans="1:16" x14ac:dyDescent="0.25">
      <c r="A3" s="26"/>
      <c r="B3" s="154"/>
      <c r="C3" s="154"/>
      <c r="D3" s="154"/>
      <c r="E3" s="154"/>
      <c r="F3" s="154"/>
      <c r="G3" s="154"/>
      <c r="H3" s="154"/>
      <c r="I3" s="154"/>
      <c r="J3" s="154"/>
      <c r="K3" s="26"/>
    </row>
    <row r="4" spans="1:16" ht="33.75" customHeight="1" x14ac:dyDescent="0.25">
      <c r="A4" s="26"/>
      <c r="B4" s="154"/>
      <c r="C4" s="154"/>
      <c r="D4" s="154"/>
      <c r="E4" s="154"/>
      <c r="F4" s="154"/>
      <c r="G4" s="154"/>
      <c r="H4" s="154"/>
      <c r="I4" s="154"/>
      <c r="J4" s="154"/>
      <c r="K4" s="26"/>
    </row>
    <row r="5" spans="1:16" s="11" customFormat="1" ht="19.5" customHeight="1" x14ac:dyDescent="0.25">
      <c r="A5" s="183" t="s">
        <v>33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1:16" s="12" customFormat="1" ht="15" customHeight="1" x14ac:dyDescent="0.3">
      <c r="A6" s="183" t="s">
        <v>26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</row>
    <row r="7" spans="1:16" customFormat="1" ht="26.25" customHeight="1" x14ac:dyDescent="0.25">
      <c r="A7" s="155"/>
      <c r="B7" s="156"/>
      <c r="C7" s="156"/>
      <c r="D7" s="156"/>
      <c r="E7" s="154"/>
      <c r="F7" s="157"/>
      <c r="G7" s="158"/>
      <c r="H7" s="158"/>
      <c r="I7" s="154"/>
      <c r="J7" s="158"/>
      <c r="K7" s="159" t="s">
        <v>0</v>
      </c>
    </row>
    <row r="8" spans="1:16" s="1" customFormat="1" ht="13.5" customHeight="1" x14ac:dyDescent="0.25">
      <c r="A8" s="158"/>
      <c r="B8" s="160"/>
      <c r="C8" s="160"/>
      <c r="D8" s="160"/>
      <c r="E8" s="161"/>
      <c r="F8" s="162"/>
      <c r="G8" s="163"/>
      <c r="H8" s="163"/>
      <c r="I8" s="163"/>
      <c r="J8" s="164"/>
      <c r="K8" s="161"/>
    </row>
    <row r="9" spans="1:16" s="4" customFormat="1" ht="74.25" customHeight="1" thickBot="1" x14ac:dyDescent="0.3">
      <c r="A9" s="165"/>
      <c r="B9" s="123" t="s">
        <v>1</v>
      </c>
      <c r="C9" s="49" t="s">
        <v>2</v>
      </c>
      <c r="D9" s="49" t="s">
        <v>3</v>
      </c>
      <c r="E9" s="49" t="s">
        <v>4</v>
      </c>
      <c r="F9" s="49" t="s">
        <v>5</v>
      </c>
      <c r="G9" s="49" t="s">
        <v>27</v>
      </c>
      <c r="H9" s="49" t="s">
        <v>28</v>
      </c>
      <c r="I9" s="49" t="s">
        <v>6</v>
      </c>
      <c r="J9" s="50" t="s">
        <v>7</v>
      </c>
      <c r="K9" s="51" t="s">
        <v>8</v>
      </c>
      <c r="N9"/>
      <c r="O9"/>
      <c r="P9"/>
    </row>
    <row r="10" spans="1:16" ht="33" customHeight="1" thickTop="1" x14ac:dyDescent="0.25">
      <c r="A10" s="166" t="s">
        <v>9</v>
      </c>
      <c r="B10" s="136">
        <v>74616.869510000004</v>
      </c>
      <c r="C10" s="141">
        <v>77359.267889999988</v>
      </c>
      <c r="D10" s="146">
        <v>1010.01431</v>
      </c>
      <c r="E10" s="151">
        <v>38613.99252</v>
      </c>
      <c r="F10" s="151">
        <v>398.46021000000002</v>
      </c>
      <c r="G10" s="151">
        <v>31546.203020000001</v>
      </c>
      <c r="H10" s="151">
        <v>28857.827020000001</v>
      </c>
      <c r="I10" s="151">
        <v>24181.24121</v>
      </c>
      <c r="J10" s="151">
        <v>0</v>
      </c>
      <c r="K10" s="167">
        <v>0</v>
      </c>
      <c r="N10"/>
      <c r="O10"/>
      <c r="P10"/>
    </row>
    <row r="11" spans="1:16" ht="33" customHeight="1" x14ac:dyDescent="0.25">
      <c r="A11" s="33" t="s">
        <v>10</v>
      </c>
      <c r="B11" s="137">
        <v>36471.430090000002</v>
      </c>
      <c r="C11" s="142">
        <v>28670.755989999998</v>
      </c>
      <c r="D11" s="147">
        <v>1310.6288200000001</v>
      </c>
      <c r="E11" s="152">
        <v>28540.19802</v>
      </c>
      <c r="F11" s="152">
        <v>301.09269</v>
      </c>
      <c r="G11" s="152">
        <v>23423.602620000001</v>
      </c>
      <c r="H11" s="152">
        <v>12740.764539999998</v>
      </c>
      <c r="I11" s="152">
        <v>14643.427159999999</v>
      </c>
      <c r="J11" s="152">
        <v>1444.4319499999999</v>
      </c>
      <c r="K11" s="168">
        <v>7.9645000000000001</v>
      </c>
      <c r="M11" s="31"/>
      <c r="N11"/>
      <c r="O11"/>
      <c r="P11"/>
    </row>
    <row r="12" spans="1:16" ht="33" customHeight="1" x14ac:dyDescent="0.25">
      <c r="A12" s="33" t="s">
        <v>11</v>
      </c>
      <c r="B12" s="137">
        <v>16182.961310000004</v>
      </c>
      <c r="C12" s="142">
        <v>3279.15299</v>
      </c>
      <c r="D12" s="147">
        <v>542.94138999999996</v>
      </c>
      <c r="E12" s="152">
        <v>30283.956719999998</v>
      </c>
      <c r="F12" s="152">
        <v>188.80891</v>
      </c>
      <c r="G12" s="152">
        <v>24829.6577</v>
      </c>
      <c r="H12" s="152">
        <v>5287.9538000000002</v>
      </c>
      <c r="I12" s="152">
        <v>2126.28539</v>
      </c>
      <c r="J12" s="152">
        <v>3881.2427200000002</v>
      </c>
      <c r="K12" s="168">
        <v>3582.5090599999999</v>
      </c>
      <c r="N12"/>
      <c r="O12"/>
      <c r="P12"/>
    </row>
    <row r="13" spans="1:16" ht="33" customHeight="1" x14ac:dyDescent="0.25">
      <c r="A13" s="33" t="s">
        <v>12</v>
      </c>
      <c r="B13" s="137">
        <v>113353.06709000001</v>
      </c>
      <c r="C13" s="142">
        <v>33577.075619999996</v>
      </c>
      <c r="D13" s="147">
        <v>5148.62392</v>
      </c>
      <c r="E13" s="152">
        <v>139928.56641999999</v>
      </c>
      <c r="F13" s="152">
        <v>1527.4641899999999</v>
      </c>
      <c r="G13" s="152">
        <v>115252.77412</v>
      </c>
      <c r="H13" s="152">
        <v>18042.586569999999</v>
      </c>
      <c r="I13" s="152">
        <v>2469.74764</v>
      </c>
      <c r="J13" s="152">
        <v>1740.9496100000001</v>
      </c>
      <c r="K13" s="168">
        <v>388.70092</v>
      </c>
      <c r="L13" s="35"/>
      <c r="M13" s="10"/>
      <c r="N13" s="55"/>
      <c r="O13"/>
      <c r="P13"/>
    </row>
    <row r="14" spans="1:16" ht="33" customHeight="1" x14ac:dyDescent="0.25">
      <c r="A14" s="66" t="s">
        <v>13</v>
      </c>
      <c r="B14" s="138">
        <v>3839.6390100000003</v>
      </c>
      <c r="C14" s="143">
        <v>6595.9022500000001</v>
      </c>
      <c r="D14" s="148">
        <v>377.91494999999998</v>
      </c>
      <c r="E14" s="153">
        <v>3832.0180499999997</v>
      </c>
      <c r="F14" s="153">
        <v>53.996169999999999</v>
      </c>
      <c r="G14" s="153">
        <v>3152.50677</v>
      </c>
      <c r="H14" s="153">
        <v>2245.8101099999999</v>
      </c>
      <c r="I14" s="153">
        <v>504.93066999999996</v>
      </c>
      <c r="J14" s="153">
        <v>17.009709999999998</v>
      </c>
      <c r="K14" s="169">
        <v>0</v>
      </c>
      <c r="L14" s="45"/>
      <c r="N14" s="55"/>
      <c r="O14" s="44"/>
      <c r="P14" s="54"/>
    </row>
    <row r="15" spans="1:16" ht="33" customHeight="1" x14ac:dyDescent="0.25">
      <c r="A15" s="67" t="s">
        <v>14</v>
      </c>
      <c r="B15" s="130">
        <f>SUM(B10:B14)</f>
        <v>244463.96701000002</v>
      </c>
      <c r="C15" s="131">
        <f t="shared" ref="C15:K15" si="0">SUM(C10:C14)</f>
        <v>149482.15474</v>
      </c>
      <c r="D15" s="132">
        <f t="shared" si="0"/>
        <v>8390.1233900000007</v>
      </c>
      <c r="E15" s="133">
        <f t="shared" si="0"/>
        <v>241198.73173</v>
      </c>
      <c r="F15" s="133">
        <f t="shared" si="0"/>
        <v>2469.8221699999999</v>
      </c>
      <c r="G15" s="133">
        <f t="shared" ref="G15:H15" si="1">SUM(G10:G14)</f>
        <v>198204.74423000001</v>
      </c>
      <c r="H15" s="133">
        <f t="shared" si="1"/>
        <v>67174.942040000009</v>
      </c>
      <c r="I15" s="133">
        <f t="shared" si="0"/>
        <v>43925.63207</v>
      </c>
      <c r="J15" s="133">
        <f t="shared" si="0"/>
        <v>7083.6339900000003</v>
      </c>
      <c r="K15" s="134">
        <f t="shared" si="0"/>
        <v>3979.1744799999997</v>
      </c>
      <c r="L15" s="45"/>
      <c r="M15" s="102"/>
      <c r="N15" s="103"/>
      <c r="O15" s="44"/>
      <c r="P15" s="54"/>
    </row>
    <row r="16" spans="1:16" ht="5.15" customHeight="1" x14ac:dyDescent="0.25">
      <c r="A16" s="72"/>
      <c r="B16" s="71"/>
      <c r="C16" s="73"/>
      <c r="D16" s="74"/>
      <c r="E16" s="86"/>
      <c r="F16" s="86"/>
      <c r="G16" s="75"/>
      <c r="H16" s="75"/>
      <c r="I16" s="75"/>
      <c r="J16" s="75"/>
      <c r="K16" s="86"/>
      <c r="L16" s="45"/>
      <c r="N16" s="55"/>
      <c r="O16" s="44"/>
      <c r="P16" s="54"/>
    </row>
    <row r="17" spans="1:23" ht="33" customHeight="1" x14ac:dyDescent="0.25">
      <c r="A17" s="76" t="s">
        <v>15</v>
      </c>
      <c r="B17" s="139">
        <v>12626.013410000001</v>
      </c>
      <c r="C17" s="144">
        <v>15281.526260000001</v>
      </c>
      <c r="D17" s="149">
        <v>131.886</v>
      </c>
      <c r="E17" s="87"/>
      <c r="F17" s="90"/>
      <c r="G17" s="78"/>
      <c r="H17" s="78"/>
      <c r="I17" s="78"/>
      <c r="J17" s="77"/>
      <c r="K17" s="87"/>
      <c r="L17" s="35"/>
      <c r="M17" s="35"/>
      <c r="N17" s="55"/>
      <c r="O17"/>
      <c r="P17"/>
    </row>
    <row r="18" spans="1:23" ht="33" customHeight="1" x14ac:dyDescent="0.25">
      <c r="A18" s="43" t="s">
        <v>16</v>
      </c>
      <c r="B18" s="140">
        <v>1681.9922799999999</v>
      </c>
      <c r="C18" s="145">
        <v>7288.93138</v>
      </c>
      <c r="D18" s="150">
        <v>72.741209999999995</v>
      </c>
      <c r="E18" s="88"/>
      <c r="F18" s="91"/>
      <c r="G18" s="61"/>
      <c r="H18" s="61"/>
      <c r="I18" s="61"/>
      <c r="J18" s="62"/>
      <c r="K18" s="88"/>
      <c r="L18" s="35"/>
      <c r="M18" s="35"/>
      <c r="N18" s="44"/>
      <c r="O18"/>
      <c r="P18" s="44"/>
    </row>
    <row r="19" spans="1:23" ht="33" customHeight="1" x14ac:dyDescent="0.25">
      <c r="A19" s="34" t="s">
        <v>17</v>
      </c>
      <c r="B19" s="84">
        <f t="shared" ref="B19:K19" si="2">+B18+B17+B15</f>
        <v>258771.97270000001</v>
      </c>
      <c r="C19" s="85">
        <f t="shared" si="2"/>
        <v>172052.61238000001</v>
      </c>
      <c r="D19" s="65">
        <f t="shared" si="2"/>
        <v>8594.7506000000012</v>
      </c>
      <c r="E19" s="89">
        <f t="shared" si="2"/>
        <v>241198.73173</v>
      </c>
      <c r="F19" s="89">
        <f t="shared" si="2"/>
        <v>2469.8221699999999</v>
      </c>
      <c r="G19" s="89">
        <f t="shared" si="2"/>
        <v>198204.74423000001</v>
      </c>
      <c r="H19" s="89">
        <f t="shared" si="2"/>
        <v>67174.942040000009</v>
      </c>
      <c r="I19" s="89">
        <f t="shared" si="2"/>
        <v>43925.63207</v>
      </c>
      <c r="J19" s="89">
        <f t="shared" si="2"/>
        <v>7083.6339900000003</v>
      </c>
      <c r="K19" s="92">
        <f t="shared" si="2"/>
        <v>3979.1744799999997</v>
      </c>
      <c r="L19" s="31"/>
      <c r="N19"/>
      <c r="O19"/>
      <c r="P19" s="46"/>
    </row>
    <row r="20" spans="1:23" s="4" customFormat="1" ht="51" customHeight="1" x14ac:dyDescent="0.25">
      <c r="B20" s="178"/>
      <c r="C20" s="14"/>
      <c r="D20" s="179"/>
      <c r="E20" s="104"/>
      <c r="F20" s="105"/>
      <c r="H20" s="14"/>
      <c r="I20" s="106"/>
      <c r="J20" s="180"/>
      <c r="L20"/>
      <c r="M20"/>
      <c r="N20"/>
    </row>
    <row r="21" spans="1:23" s="4" customFormat="1" ht="74.25" customHeight="1" thickBot="1" x14ac:dyDescent="0.3">
      <c r="A21" s="2"/>
      <c r="B21" s="52" t="s">
        <v>18</v>
      </c>
      <c r="C21" s="53" t="s">
        <v>19</v>
      </c>
      <c r="D21" s="53" t="s">
        <v>20</v>
      </c>
      <c r="E21" s="40" t="s">
        <v>21</v>
      </c>
      <c r="F21" s="40" t="s">
        <v>22</v>
      </c>
      <c r="G21" s="41" t="s">
        <v>31</v>
      </c>
      <c r="H21" s="40" t="s">
        <v>23</v>
      </c>
      <c r="I21" s="40" t="s">
        <v>29</v>
      </c>
      <c r="J21" s="114" t="s">
        <v>32</v>
      </c>
      <c r="K21" s="42" t="s">
        <v>24</v>
      </c>
      <c r="N21"/>
      <c r="O21"/>
      <c r="P21"/>
    </row>
    <row r="22" spans="1:23" ht="33" customHeight="1" thickTop="1" x14ac:dyDescent="0.25">
      <c r="A22" s="36" t="s">
        <v>9</v>
      </c>
      <c r="B22" s="170">
        <v>5669.5486900000005</v>
      </c>
      <c r="C22" s="173">
        <v>7205.6075899999996</v>
      </c>
      <c r="D22" s="173">
        <v>10518.948699999999</v>
      </c>
      <c r="E22" s="59"/>
      <c r="F22" s="59"/>
      <c r="G22" s="124"/>
      <c r="H22" s="59"/>
      <c r="I22" s="59"/>
      <c r="J22" s="116"/>
      <c r="K22" s="97">
        <f t="shared" ref="K22:K27" si="3">+D22+C22+B22+B10+C10+F10+I10+J10+K10+E10+D10+G10+H10</f>
        <v>299977.98067000002</v>
      </c>
      <c r="N22"/>
      <c r="O22"/>
      <c r="P22"/>
    </row>
    <row r="23" spans="1:23" ht="33" customHeight="1" x14ac:dyDescent="0.25">
      <c r="A23" s="37" t="s">
        <v>10</v>
      </c>
      <c r="B23" s="171">
        <v>8167.85221</v>
      </c>
      <c r="C23" s="152">
        <v>6454.2338600000003</v>
      </c>
      <c r="D23" s="152">
        <v>2513.4477299999999</v>
      </c>
      <c r="E23" s="59"/>
      <c r="F23" s="59"/>
      <c r="G23" s="125"/>
      <c r="H23" s="59"/>
      <c r="I23" s="59"/>
      <c r="J23" s="116"/>
      <c r="K23" s="98">
        <f t="shared" si="3"/>
        <v>164689.83017999999</v>
      </c>
      <c r="N23"/>
      <c r="O23"/>
      <c r="P23"/>
    </row>
    <row r="24" spans="1:23" ht="33" customHeight="1" x14ac:dyDescent="0.25">
      <c r="A24" s="37" t="s">
        <v>11</v>
      </c>
      <c r="B24" s="171">
        <v>2955.84906</v>
      </c>
      <c r="C24" s="152">
        <v>5871.22786</v>
      </c>
      <c r="D24" s="152">
        <v>2035.70317</v>
      </c>
      <c r="E24" s="59"/>
      <c r="F24" s="59"/>
      <c r="G24" s="125"/>
      <c r="H24" s="59"/>
      <c r="I24" s="59"/>
      <c r="J24" s="116"/>
      <c r="K24" s="98">
        <f t="shared" si="3"/>
        <v>101048.25008</v>
      </c>
      <c r="N24"/>
      <c r="O24"/>
      <c r="P24"/>
    </row>
    <row r="25" spans="1:23" ht="33" customHeight="1" x14ac:dyDescent="0.25">
      <c r="A25" s="37" t="s">
        <v>12</v>
      </c>
      <c r="B25" s="171">
        <v>21513.43406</v>
      </c>
      <c r="C25" s="152">
        <v>44051.508529999999</v>
      </c>
      <c r="D25" s="152">
        <v>2368.2635599999999</v>
      </c>
      <c r="E25" s="59"/>
      <c r="F25" s="59"/>
      <c r="G25" s="125"/>
      <c r="H25" s="59"/>
      <c r="I25" s="59"/>
      <c r="J25" s="116"/>
      <c r="K25" s="98">
        <f t="shared" si="3"/>
        <v>499362.76224999997</v>
      </c>
      <c r="N25"/>
      <c r="O25"/>
      <c r="P25"/>
    </row>
    <row r="26" spans="1:23" ht="33" customHeight="1" x14ac:dyDescent="0.25">
      <c r="A26" s="37" t="s">
        <v>13</v>
      </c>
      <c r="B26" s="172">
        <v>833.09447999999998</v>
      </c>
      <c r="C26" s="153">
        <v>481.81490000000002</v>
      </c>
      <c r="D26" s="153">
        <v>0</v>
      </c>
      <c r="E26" s="68"/>
      <c r="F26" s="68"/>
      <c r="G26" s="126"/>
      <c r="H26" s="68"/>
      <c r="I26" s="68"/>
      <c r="J26" s="117"/>
      <c r="K26" s="98">
        <f t="shared" si="3"/>
        <v>21934.637069999997</v>
      </c>
      <c r="L26" s="58"/>
      <c r="M26" s="26"/>
      <c r="N26" s="26"/>
      <c r="O26" s="48"/>
      <c r="P26" s="48"/>
      <c r="Q26" s="26"/>
      <c r="R26" s="26"/>
      <c r="S26" s="26"/>
      <c r="T26" s="26"/>
      <c r="U26" s="26"/>
      <c r="V26" s="26"/>
      <c r="W26" s="26"/>
    </row>
    <row r="27" spans="1:23" ht="33" customHeight="1" x14ac:dyDescent="0.25">
      <c r="A27" s="70" t="s">
        <v>14</v>
      </c>
      <c r="B27" s="135">
        <f>SUM(B22:B26)</f>
        <v>39139.7785</v>
      </c>
      <c r="C27" s="133">
        <f>SUM(C22:C26)</f>
        <v>64064.392739999996</v>
      </c>
      <c r="D27" s="133">
        <f>SUM(D22:D26)</f>
        <v>17436.363160000001</v>
      </c>
      <c r="E27" s="69"/>
      <c r="F27" s="69"/>
      <c r="G27" s="127"/>
      <c r="H27" s="69"/>
      <c r="I27" s="69"/>
      <c r="J27" s="118"/>
      <c r="K27" s="99">
        <f t="shared" si="3"/>
        <v>1087013.4602500002</v>
      </c>
      <c r="L27" s="58"/>
      <c r="M27" s="177"/>
      <c r="N27" s="48"/>
      <c r="O27" s="48"/>
      <c r="P27" s="48"/>
      <c r="Q27" s="26"/>
      <c r="R27" s="26"/>
      <c r="S27" s="26"/>
      <c r="T27" s="26"/>
      <c r="U27" s="26"/>
      <c r="V27" s="26"/>
      <c r="W27" s="58"/>
    </row>
    <row r="28" spans="1:23" ht="5.15" customHeight="1" x14ac:dyDescent="0.25">
      <c r="A28" s="81"/>
      <c r="B28" s="82"/>
      <c r="C28" s="94"/>
      <c r="D28" s="82"/>
      <c r="E28" s="83"/>
      <c r="F28" s="128"/>
      <c r="G28" s="128"/>
      <c r="H28" s="83"/>
      <c r="I28" s="83"/>
      <c r="J28" s="83"/>
      <c r="K28" s="100"/>
      <c r="L28" s="13"/>
      <c r="M28" s="177"/>
      <c r="N28"/>
      <c r="O28"/>
      <c r="P28"/>
    </row>
    <row r="29" spans="1:23" ht="33" customHeight="1" x14ac:dyDescent="0.25">
      <c r="A29" s="79" t="s">
        <v>15</v>
      </c>
      <c r="B29" s="80"/>
      <c r="C29" s="87"/>
      <c r="D29" s="77"/>
      <c r="E29" s="174">
        <v>11713.619420000001</v>
      </c>
      <c r="F29" s="174">
        <v>57339.521610000003</v>
      </c>
      <c r="G29" s="174">
        <v>874.51826000000005</v>
      </c>
      <c r="H29" s="96"/>
      <c r="I29" s="115"/>
      <c r="J29" s="115"/>
      <c r="K29" s="129">
        <f>+F29+E29+D17+C17+B17+G29</f>
        <v>97967.084959999993</v>
      </c>
      <c r="L29" s="109"/>
      <c r="M29" s="177"/>
      <c r="N29" s="108"/>
      <c r="O29"/>
      <c r="P29"/>
    </row>
    <row r="30" spans="1:23" ht="33" customHeight="1" x14ac:dyDescent="0.25">
      <c r="A30" s="38" t="s">
        <v>16</v>
      </c>
      <c r="B30" s="63"/>
      <c r="C30" s="88"/>
      <c r="D30" s="60"/>
      <c r="E30" s="64"/>
      <c r="F30" s="95"/>
      <c r="G30" s="95"/>
      <c r="H30" s="175">
        <v>4285.2400799999996</v>
      </c>
      <c r="I30" s="176">
        <v>11138.230320000001</v>
      </c>
      <c r="J30" s="176">
        <v>1445.86817</v>
      </c>
      <c r="K30" s="120">
        <f>+H30+D18+C18+B18+I30+J30</f>
        <v>25913.00344</v>
      </c>
      <c r="L30" s="47"/>
      <c r="M30" s="177"/>
      <c r="N30"/>
      <c r="O30"/>
      <c r="P30"/>
    </row>
    <row r="31" spans="1:23" ht="33" customHeight="1" x14ac:dyDescent="0.25">
      <c r="A31" s="39" t="s">
        <v>17</v>
      </c>
      <c r="B31" s="93">
        <f>+B27</f>
        <v>39139.7785</v>
      </c>
      <c r="C31" s="89">
        <f>+C27</f>
        <v>64064.392739999996</v>
      </c>
      <c r="D31" s="89">
        <f>+D27</f>
        <v>17436.363160000001</v>
      </c>
      <c r="E31" s="89">
        <f t="shared" ref="E31:F31" si="4">SUM(E22:E30)</f>
        <v>11713.619420000001</v>
      </c>
      <c r="F31" s="89">
        <f t="shared" si="4"/>
        <v>57339.521610000003</v>
      </c>
      <c r="G31" s="89">
        <f>+G29</f>
        <v>874.51826000000005</v>
      </c>
      <c r="H31" s="119">
        <f>SUM(H30)</f>
        <v>4285.2400799999996</v>
      </c>
      <c r="I31" s="121">
        <f>+I30</f>
        <v>11138.230320000001</v>
      </c>
      <c r="J31" s="121">
        <f>+J30</f>
        <v>1445.86817</v>
      </c>
      <c r="K31" s="122">
        <f>+K30+K29+K27</f>
        <v>1210893.5486500002</v>
      </c>
      <c r="L31" s="26"/>
      <c r="M31" s="101"/>
      <c r="N31"/>
      <c r="O31"/>
    </row>
    <row r="32" spans="1:23" x14ac:dyDescent="0.25">
      <c r="B32" s="5"/>
      <c r="C32" s="5"/>
      <c r="D32" s="5"/>
      <c r="E32" s="2"/>
      <c r="F32" s="2"/>
      <c r="G32" s="2"/>
      <c r="H32" s="2"/>
      <c r="I32" s="2"/>
      <c r="J32" s="10"/>
      <c r="K32" s="26"/>
      <c r="L32" s="48"/>
      <c r="M32" s="48"/>
      <c r="N32"/>
    </row>
    <row r="33" spans="1:14" s="6" customFormat="1" x14ac:dyDescent="0.25">
      <c r="A33" s="112" t="s">
        <v>30</v>
      </c>
      <c r="B33" s="7"/>
      <c r="C33" s="7"/>
      <c r="D33" s="7"/>
      <c r="E33" s="7"/>
      <c r="F33" s="7"/>
      <c r="G33" s="7"/>
      <c r="H33" s="7"/>
      <c r="I33" s="7"/>
      <c r="J33" s="181"/>
      <c r="K33" s="182"/>
      <c r="L33"/>
      <c r="M33"/>
      <c r="N33"/>
    </row>
    <row r="34" spans="1:14" s="8" customFormat="1" x14ac:dyDescent="0.25">
      <c r="A34" s="29"/>
      <c r="B34" s="9"/>
      <c r="C34" s="9"/>
      <c r="D34" s="9"/>
      <c r="E34" s="9"/>
      <c r="F34" s="9"/>
      <c r="G34" s="9"/>
      <c r="H34" s="9"/>
      <c r="I34" s="9"/>
      <c r="J34" s="56"/>
      <c r="L34"/>
      <c r="M34"/>
      <c r="N34"/>
    </row>
    <row r="35" spans="1:14" x14ac:dyDescent="0.25">
      <c r="C35" s="102"/>
      <c r="E35" s="107"/>
      <c r="H35" s="17"/>
      <c r="I35" s="111"/>
      <c r="K35" s="30"/>
      <c r="L35"/>
      <c r="M35"/>
      <c r="N35"/>
    </row>
    <row r="36" spans="1:14" x14ac:dyDescent="0.25">
      <c r="H36" s="20"/>
      <c r="I36" s="23"/>
      <c r="K36" s="24"/>
      <c r="L36"/>
      <c r="M36"/>
      <c r="N36"/>
    </row>
    <row r="37" spans="1:14" ht="13" x14ac:dyDescent="0.25">
      <c r="A37" s="113" t="s">
        <v>25</v>
      </c>
      <c r="D37" s="110"/>
      <c r="I37" s="20"/>
      <c r="J37" s="25"/>
      <c r="K37" s="26"/>
      <c r="L37"/>
      <c r="M37"/>
      <c r="N37"/>
    </row>
    <row r="38" spans="1:14" ht="15" customHeight="1" x14ac:dyDescent="0.25">
      <c r="D38" s="110"/>
      <c r="E38" s="57"/>
      <c r="I38" s="58"/>
      <c r="J38" s="27"/>
      <c r="K38" s="18"/>
      <c r="L38"/>
      <c r="M38"/>
      <c r="N38"/>
    </row>
    <row r="39" spans="1:14" ht="15" customHeight="1" x14ac:dyDescent="0.25">
      <c r="D39" s="110"/>
      <c r="I39" s="21"/>
      <c r="J39" s="28"/>
      <c r="K39" s="18"/>
      <c r="L39"/>
      <c r="M39"/>
      <c r="N39"/>
    </row>
    <row r="40" spans="1:14" ht="15" customHeight="1" x14ac:dyDescent="0.25">
      <c r="I40" s="19"/>
      <c r="J40" s="15"/>
      <c r="K40" s="18"/>
    </row>
    <row r="41" spans="1:14" x14ac:dyDescent="0.25">
      <c r="I41" s="15"/>
      <c r="J41" s="16"/>
    </row>
    <row r="42" spans="1:14" x14ac:dyDescent="0.25">
      <c r="I42" s="15"/>
      <c r="J42" s="22"/>
    </row>
    <row r="43" spans="1:14" x14ac:dyDescent="0.25">
      <c r="B43"/>
    </row>
    <row r="44" spans="1:14" x14ac:dyDescent="0.25">
      <c r="B44" s="32"/>
    </row>
  </sheetData>
  <mergeCells count="2">
    <mergeCell ref="A5:K5"/>
    <mergeCell ref="A6:K6"/>
  </mergeCells>
  <phoneticPr fontId="6" type="noConversion"/>
  <printOptions horizontalCentered="1"/>
  <pageMargins left="0.74803149606299213" right="0.35433070866141736" top="0.19685039370078741" bottom="0.27559055118110237" header="0.19685039370078741" footer="0.19685039370078741"/>
  <pageSetup paperSize="9" scale="58" orientation="landscape" r:id="rId1"/>
  <headerFooter alignWithMargins="0">
    <oddFooter xml:space="preserve">&amp;L&amp;8Fonte: IFAP/GPE&amp;R
</oddFooter>
  </headerFooter>
  <ignoredErrors>
    <ignoredError sqref="H3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18D6E-D863-4951-96C1-174157FCD3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B0AAFE-EC3C-40E1-9451-53D013188C9D}">
  <ds:schemaRefs>
    <ds:schemaRef ds:uri="http://www.w3.org/XML/1998/namespace"/>
    <ds:schemaRef ds:uri="5399dd73-3458-46cc-953e-caad4892d1f1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72d6fbae-d18c-49b9-827b-ef4fa516a32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2D6AA1C-73B5-4044-A8B3-9D0C3E1663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Montantes</vt:lpstr>
      <vt:lpstr>Montantes!Área_de_Impressão</vt:lpstr>
    </vt:vector>
  </TitlesOfParts>
  <Manager/>
  <Company>INGA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</dc:creator>
  <cp:keywords/>
  <dc:description/>
  <cp:lastModifiedBy>Teresa Marques</cp:lastModifiedBy>
  <cp:revision/>
  <cp:lastPrinted>2022-07-04T13:27:46Z</cp:lastPrinted>
  <dcterms:created xsi:type="dcterms:W3CDTF">2005-10-19T15:39:40Z</dcterms:created>
  <dcterms:modified xsi:type="dcterms:W3CDTF">2023-08-01T14:45:38Z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