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filterPrivacy="1" defaultThemeVersion="124226"/>
  <xr:revisionPtr revIDLastSave="0" documentId="13_ncr:1_{DB5D5792-B44C-428C-9855-FC26648B3AD2}" xr6:coauthVersionLast="47" xr6:coauthVersionMax="47" xr10:uidLastSave="{00000000-0000-0000-0000-000000000000}"/>
  <bookViews>
    <workbookView xWindow="-10185" yWindow="7950" windowWidth="10200" windowHeight="5415" xr2:uid="{00000000-000D-0000-FFFF-FFFF00000000}"/>
  </bookViews>
  <sheets>
    <sheet name="Continente" sheetId="2" r:id="rId1"/>
  </sheets>
  <definedNames>
    <definedName name="_xlnm.Print_Area" localSheetId="0">Continente!$B$1:$V$24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5" i="2" l="1"/>
  <c r="T16" i="2"/>
  <c r="T17" i="2"/>
  <c r="T18" i="2"/>
  <c r="T14" i="2"/>
  <c r="L19" i="2"/>
  <c r="N18" i="2"/>
  <c r="N15" i="2"/>
  <c r="N16" i="2"/>
  <c r="N17" i="2"/>
  <c r="N14" i="2"/>
  <c r="U19" i="2"/>
  <c r="U24" i="2" s="1"/>
  <c r="G19" i="2"/>
  <c r="V14" i="2" l="1"/>
  <c r="V17" i="2"/>
  <c r="V18" i="2"/>
  <c r="V15" i="2"/>
  <c r="V16" i="2"/>
  <c r="R19" i="2"/>
  <c r="R24" i="2" s="1"/>
  <c r="Q24" i="2"/>
  <c r="L24" i="2"/>
  <c r="T19" i="2" l="1"/>
  <c r="T24" i="2" s="1"/>
  <c r="S19" i="2"/>
  <c r="S24" i="2" s="1"/>
  <c r="P19" i="2"/>
  <c r="P24" i="2" s="1"/>
  <c r="O19" i="2"/>
  <c r="O24" i="2" s="1"/>
  <c r="D19" i="2" l="1"/>
  <c r="E19" i="2" l="1"/>
  <c r="E24" i="2" l="1"/>
  <c r="V19" i="2" l="1"/>
  <c r="V24" i="2" s="1"/>
  <c r="M24" i="2"/>
  <c r="I24" i="2"/>
  <c r="C24" i="2"/>
  <c r="D24" i="2" l="1"/>
  <c r="N19" i="2"/>
  <c r="N24" i="2" s="1"/>
  <c r="J19" i="2"/>
  <c r="J24" i="2" s="1"/>
  <c r="H19" i="2" l="1"/>
  <c r="H24" i="2" s="1"/>
  <c r="G24" i="2"/>
  <c r="F19" i="2" l="1"/>
  <c r="F24" i="2" s="1"/>
</calcChain>
</file>

<file path=xl/sharedStrings.xml><?xml version="1.0" encoding="utf-8"?>
<sst xmlns="http://schemas.openxmlformats.org/spreadsheetml/2006/main" count="55" uniqueCount="25">
  <si>
    <t>Alentejo</t>
  </si>
  <si>
    <t>Algarve</t>
  </si>
  <si>
    <t>Norte</t>
  </si>
  <si>
    <t>Centro</t>
  </si>
  <si>
    <t>Lisboa e Vale do Tejo</t>
  </si>
  <si>
    <t>Região Agrária</t>
  </si>
  <si>
    <t>Açores</t>
  </si>
  <si>
    <t>Madeira</t>
  </si>
  <si>
    <t>Nº Beneficiários Pagos</t>
  </si>
  <si>
    <t>Montante Pago</t>
  </si>
  <si>
    <t>FLORESTAÇÃO DE TERRAS AGRÍCOLAS</t>
  </si>
  <si>
    <t>Programa RURIS</t>
  </si>
  <si>
    <t>Montante: mil euros</t>
  </si>
  <si>
    <t>Prémio Manutenção</t>
  </si>
  <si>
    <t>Prémio Perda Rendimento</t>
  </si>
  <si>
    <t>Programa PRODER</t>
  </si>
  <si>
    <t>Total</t>
  </si>
  <si>
    <t>Total Continente</t>
  </si>
  <si>
    <t>Programa PDR2020</t>
  </si>
  <si>
    <t>Total Prémios</t>
  </si>
  <si>
    <t>CAMPANHA 2022</t>
  </si>
  <si>
    <t>QCA I e II - Medidas Florestais             
Reg. 2328/91 e 2080/92  
Prémio Perda Rendimento</t>
  </si>
  <si>
    <t xml:space="preserve">≤ 3       </t>
  </si>
  <si>
    <t xml:space="preserve">  ≤ 3       </t>
  </si>
  <si>
    <t>Pagamentos efetuados até 31 de julho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</si>
</sst>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_€_-;\-* #,##0.00\ _€_-;_-* &quot;-&quot;??\ _€_-;_-@_-"/>
    <numFmt numFmtId="165" formatCode="#,##0__;"/>
    <numFmt numFmtId="166" formatCode="#,##0.0__;"/>
    <numFmt numFmtId="167" formatCode="#,##0.0_;"/>
    <numFmt numFmtId="168" formatCode="#,##0__"/>
    <numFmt numFmtId="169" formatCode="#,##0.00000"/>
    <numFmt numFmtId="170" formatCode="#,##0.00___;"/>
    <numFmt numFmtId="171" formatCode="#,##0.0_____;"/>
    <numFmt numFmtId="172" formatCode="#,##0.0____;"/>
    <numFmt numFmtId="173" formatCode="#,##0______;"/>
  </numFmts>
  <fonts count="23" x14ac:knownFonts="1"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indexed="19"/>
      <name val="Arial"/>
      <family val="2"/>
    </font>
    <font>
      <sz val="10"/>
      <color indexed="19"/>
      <name val="Arial"/>
      <family val="2"/>
    </font>
    <font>
      <sz val="10"/>
      <name val="Arial"/>
      <family val="2"/>
    </font>
    <font>
      <b/>
      <sz val="11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sz val="11"/>
      <color theme="4" tint="-0.249977111117893"/>
      <name val="Arial"/>
      <family val="2"/>
    </font>
    <font>
      <sz val="8"/>
      <color theme="4" tint="-0.249977111117893"/>
      <name val="Arial"/>
      <family val="2"/>
    </font>
    <font>
      <sz val="9"/>
      <color theme="4" tint="-0.249977111117893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>
        <fgColor theme="4" tint="-0.24994659260841701"/>
        <bgColor indexed="9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/>
      <top style="double">
        <color indexed="19"/>
      </top>
      <bottom/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/>
      <right/>
      <top/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/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/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/>
      <bottom/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 style="thin">
        <color theme="4" tint="-0.24994659260841701"/>
      </right>
      <top/>
      <bottom style="double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64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indexed="64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 style="double">
        <color theme="4" tint="-0.24994659260841701"/>
      </top>
      <bottom style="hair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3" tint="0.39994506668294322"/>
      </bottom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3" tint="0.39994506668294322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 style="thin">
        <color theme="3" tint="0.39994506668294322"/>
      </bottom>
      <diagonal/>
    </border>
    <border>
      <left style="thin">
        <color indexed="64"/>
      </left>
      <right style="hair">
        <color theme="4" tint="-0.24994659260841701"/>
      </right>
      <top style="thin">
        <color theme="4" tint="-0.24994659260841701"/>
      </top>
      <bottom style="thin">
        <color theme="3" tint="0.39994506668294322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3" tint="0.39994506668294322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thin">
        <color theme="3" tint="0.39994506668294322"/>
      </bottom>
      <diagonal/>
    </border>
    <border>
      <left style="thin">
        <color theme="4" tint="-0.24994659260841701"/>
      </left>
      <right style="hair">
        <color theme="4" tint="-0.24994659260841701"/>
      </right>
      <top/>
      <bottom style="double">
        <color theme="4" tint="-0.24994659260841701"/>
      </bottom>
      <diagonal/>
    </border>
    <border>
      <left style="hair">
        <color theme="4" tint="-0.24994659260841701"/>
      </left>
      <right/>
      <top/>
      <bottom style="double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thin">
        <color indexed="64"/>
      </left>
      <right style="hair">
        <color theme="4" tint="-0.24994659260841701"/>
      </right>
      <top/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double">
        <color theme="4" tint="-0.24994659260841701"/>
      </bottom>
      <diagonal/>
    </border>
    <border>
      <left style="thin">
        <color theme="4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/>
      </left>
      <right style="thin">
        <color theme="4" tint="-0.24994659260841701"/>
      </right>
      <top/>
      <bottom style="thin">
        <color theme="4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/>
      </bottom>
      <diagonal/>
    </border>
    <border>
      <left style="thin">
        <color theme="4" tint="-0.24994659260841701"/>
      </left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/>
      </bottom>
      <diagonal/>
    </border>
    <border>
      <left/>
      <right/>
      <top/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/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/>
      <diagonal/>
    </border>
    <border>
      <left style="hair">
        <color theme="4" tint="-0.24994659260841701"/>
      </left>
      <right/>
      <top style="thin">
        <color theme="4" tint="-0.24994659260841701"/>
      </top>
      <bottom/>
      <diagonal/>
    </border>
    <border>
      <left style="thin">
        <color indexed="64"/>
      </left>
      <right style="hair">
        <color theme="4" tint="-0.24994659260841701"/>
      </right>
      <top style="thin">
        <color theme="4" tint="-0.24994659260841701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/>
      <diagonal/>
    </border>
  </borders>
  <cellStyleXfs count="3">
    <xf numFmtId="0" fontId="0" fillId="0" borderId="0"/>
    <xf numFmtId="164" fontId="17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0" fontId="9" fillId="0" borderId="0" xfId="0" applyFont="1"/>
    <xf numFmtId="0" fontId="6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top" wrapText="1"/>
    </xf>
    <xf numFmtId="0" fontId="0" fillId="0" borderId="0" xfId="0" applyAlignment="1">
      <alignment vertical="center"/>
    </xf>
    <xf numFmtId="0" fontId="0" fillId="0" borderId="1" xfId="0" applyBorder="1"/>
    <xf numFmtId="168" fontId="0" fillId="0" borderId="0" xfId="0" applyNumberFormat="1"/>
    <xf numFmtId="0" fontId="4" fillId="0" borderId="0" xfId="0" applyFont="1"/>
    <xf numFmtId="0" fontId="5" fillId="0" borderId="0" xfId="0" applyFont="1"/>
    <xf numFmtId="169" fontId="0" fillId="0" borderId="0" xfId="0" applyNumberFormat="1"/>
    <xf numFmtId="0" fontId="13" fillId="0" borderId="0" xfId="0" applyFont="1"/>
    <xf numFmtId="0" fontId="12" fillId="0" borderId="0" xfId="0" applyFont="1" applyAlignment="1">
      <alignment horizontal="centerContinuous" vertical="center"/>
    </xf>
    <xf numFmtId="0" fontId="15" fillId="0" borderId="0" xfId="0" quotePrefix="1" applyFont="1" applyAlignment="1">
      <alignment horizontal="right"/>
    </xf>
    <xf numFmtId="0" fontId="16" fillId="0" borderId="0" xfId="0" applyFont="1" applyAlignment="1">
      <alignment horizontal="right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6" xfId="0" applyFont="1" applyBorder="1" applyAlignment="1">
      <alignment vertical="center" wrapText="1"/>
    </xf>
    <xf numFmtId="0" fontId="10" fillId="0" borderId="1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4" fillId="0" borderId="0" xfId="0" applyFont="1"/>
    <xf numFmtId="0" fontId="7" fillId="0" borderId="0" xfId="0" applyFont="1"/>
    <xf numFmtId="14" fontId="8" fillId="0" borderId="0" xfId="0" applyNumberFormat="1" applyFont="1" applyAlignment="1">
      <alignment horizontal="centerContinuous"/>
    </xf>
    <xf numFmtId="170" fontId="18" fillId="0" borderId="0" xfId="1" applyNumberFormat="1" applyFont="1" applyFill="1" applyAlignment="1">
      <alignment vertical="center"/>
    </xf>
    <xf numFmtId="0" fontId="13" fillId="0" borderId="0" xfId="0" applyFont="1" applyAlignment="1">
      <alignment horizontal="center" vertical="center"/>
    </xf>
    <xf numFmtId="0" fontId="1" fillId="0" borderId="15" xfId="0" applyFont="1" applyBorder="1" applyAlignment="1">
      <alignment vertical="center"/>
    </xf>
    <xf numFmtId="165" fontId="0" fillId="0" borderId="0" xfId="0" applyNumberFormat="1"/>
    <xf numFmtId="166" fontId="0" fillId="0" borderId="0" xfId="0" applyNumberFormat="1"/>
    <xf numFmtId="0" fontId="1" fillId="0" borderId="24" xfId="0" applyFont="1" applyBorder="1" applyAlignment="1">
      <alignment vertical="center"/>
    </xf>
    <xf numFmtId="0" fontId="19" fillId="0" borderId="0" xfId="0" applyFont="1"/>
    <xf numFmtId="0" fontId="19" fillId="0" borderId="21" xfId="0" applyFont="1" applyBorder="1"/>
    <xf numFmtId="168" fontId="19" fillId="0" borderId="0" xfId="0" applyNumberFormat="1" applyFont="1"/>
    <xf numFmtId="169" fontId="19" fillId="0" borderId="0" xfId="0" applyNumberFormat="1" applyFont="1"/>
    <xf numFmtId="166" fontId="19" fillId="0" borderId="0" xfId="0" applyNumberFormat="1" applyFont="1"/>
    <xf numFmtId="168" fontId="19" fillId="0" borderId="0" xfId="0" applyNumberFormat="1" applyFont="1" applyAlignment="1">
      <alignment horizontal="right"/>
    </xf>
    <xf numFmtId="170" fontId="20" fillId="0" borderId="0" xfId="1" applyNumberFormat="1" applyFont="1" applyFill="1" applyBorder="1" applyAlignment="1">
      <alignment vertical="center"/>
    </xf>
    <xf numFmtId="167" fontId="21" fillId="3" borderId="15" xfId="0" applyNumberFormat="1" applyFont="1" applyFill="1" applyBorder="1" applyAlignment="1">
      <alignment vertical="center"/>
    </xf>
    <xf numFmtId="167" fontId="21" fillId="3" borderId="22" xfId="0" applyNumberFormat="1" applyFont="1" applyFill="1" applyBorder="1" applyAlignment="1">
      <alignment vertical="center"/>
    </xf>
    <xf numFmtId="167" fontId="21" fillId="3" borderId="18" xfId="0" applyNumberFormat="1" applyFont="1" applyFill="1" applyBorder="1" applyAlignment="1">
      <alignment vertical="center"/>
    </xf>
    <xf numFmtId="165" fontId="2" fillId="2" borderId="4" xfId="0" applyNumberFormat="1" applyFont="1" applyFill="1" applyBorder="1" applyAlignment="1">
      <alignment vertical="center"/>
    </xf>
    <xf numFmtId="170" fontId="2" fillId="0" borderId="0" xfId="1" applyNumberFormat="1" applyFont="1" applyFill="1" applyAlignment="1">
      <alignment vertical="center"/>
    </xf>
    <xf numFmtId="167" fontId="22" fillId="3" borderId="15" xfId="0" applyNumberFormat="1" applyFont="1" applyFill="1" applyBorder="1" applyAlignment="1">
      <alignment vertical="center"/>
    </xf>
    <xf numFmtId="167" fontId="22" fillId="3" borderId="22" xfId="0" applyNumberFormat="1" applyFont="1" applyFill="1" applyBorder="1" applyAlignment="1">
      <alignment vertical="center"/>
    </xf>
    <xf numFmtId="167" fontId="22" fillId="3" borderId="18" xfId="0" applyNumberFormat="1" applyFont="1" applyFill="1" applyBorder="1" applyAlignment="1">
      <alignment vertical="center"/>
    </xf>
    <xf numFmtId="0" fontId="4" fillId="0" borderId="21" xfId="0" applyFont="1" applyBorder="1"/>
    <xf numFmtId="169" fontId="4" fillId="0" borderId="0" xfId="0" applyNumberFormat="1" applyFont="1"/>
    <xf numFmtId="169" fontId="4" fillId="0" borderId="0" xfId="0" applyNumberFormat="1" applyFont="1" applyAlignment="1">
      <alignment horizontal="right"/>
    </xf>
    <xf numFmtId="165" fontId="2" fillId="2" borderId="2" xfId="0" applyNumberFormat="1" applyFont="1" applyFill="1" applyBorder="1" applyAlignment="1">
      <alignment vertical="center"/>
    </xf>
    <xf numFmtId="165" fontId="1" fillId="2" borderId="25" xfId="0" applyNumberFormat="1" applyFont="1" applyFill="1" applyBorder="1" applyAlignment="1">
      <alignment vertical="center"/>
    </xf>
    <xf numFmtId="171" fontId="2" fillId="0" borderId="23" xfId="1" applyNumberFormat="1" applyFont="1" applyFill="1" applyBorder="1" applyAlignment="1">
      <alignment vertical="center"/>
    </xf>
    <xf numFmtId="171" fontId="2" fillId="0" borderId="11" xfId="1" applyNumberFormat="1" applyFont="1" applyFill="1" applyBorder="1" applyAlignment="1">
      <alignment vertical="center"/>
    </xf>
    <xf numFmtId="171" fontId="2" fillId="0" borderId="9" xfId="1" applyNumberFormat="1" applyFont="1" applyFill="1" applyBorder="1" applyAlignment="1">
      <alignment vertical="center"/>
    </xf>
    <xf numFmtId="171" fontId="1" fillId="0" borderId="29" xfId="1" applyNumberFormat="1" applyFont="1" applyFill="1" applyBorder="1" applyAlignment="1">
      <alignment vertical="center"/>
    </xf>
    <xf numFmtId="0" fontId="1" fillId="0" borderId="14" xfId="0" applyFont="1" applyBorder="1" applyAlignment="1">
      <alignment vertical="center" wrapText="1"/>
    </xf>
    <xf numFmtId="0" fontId="2" fillId="0" borderId="30" xfId="0" quotePrefix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33" xfId="0" quotePrefix="1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4" fillId="0" borderId="36" xfId="0" applyFont="1" applyBorder="1"/>
    <xf numFmtId="0" fontId="1" fillId="0" borderId="37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167" fontId="21" fillId="3" borderId="41" xfId="0" applyNumberFormat="1" applyFont="1" applyFill="1" applyBorder="1" applyAlignment="1">
      <alignment vertical="center"/>
    </xf>
    <xf numFmtId="167" fontId="22" fillId="3" borderId="41" xfId="0" applyNumberFormat="1" applyFont="1" applyFill="1" applyBorder="1" applyAlignment="1">
      <alignment vertical="center"/>
    </xf>
    <xf numFmtId="165" fontId="2" fillId="2" borderId="7" xfId="0" applyNumberFormat="1" applyFont="1" applyFill="1" applyBorder="1" applyAlignment="1">
      <alignment horizontal="right" vertical="center"/>
    </xf>
    <xf numFmtId="0" fontId="16" fillId="0" borderId="40" xfId="0" applyFont="1" applyBorder="1" applyAlignment="1">
      <alignment horizontal="right" vertical="center"/>
    </xf>
    <xf numFmtId="165" fontId="2" fillId="4" borderId="19" xfId="0" applyNumberFormat="1" applyFont="1" applyFill="1" applyBorder="1" applyAlignment="1">
      <alignment horizontal="right" vertical="center"/>
    </xf>
    <xf numFmtId="166" fontId="2" fillId="4" borderId="8" xfId="0" applyNumberFormat="1" applyFont="1" applyFill="1" applyBorder="1" applyAlignment="1">
      <alignment vertical="center"/>
    </xf>
    <xf numFmtId="165" fontId="2" fillId="4" borderId="19" xfId="0" applyNumberFormat="1" applyFont="1" applyFill="1" applyBorder="1" applyAlignment="1">
      <alignment vertical="center"/>
    </xf>
    <xf numFmtId="166" fontId="2" fillId="4" borderId="3" xfId="0" applyNumberFormat="1" applyFont="1" applyFill="1" applyBorder="1" applyAlignment="1">
      <alignment vertical="center"/>
    </xf>
    <xf numFmtId="165" fontId="2" fillId="4" borderId="20" xfId="0" applyNumberFormat="1" applyFont="1" applyFill="1" applyBorder="1" applyAlignment="1">
      <alignment vertical="center"/>
    </xf>
    <xf numFmtId="166" fontId="2" fillId="4" borderId="5" xfId="0" applyNumberFormat="1" applyFont="1" applyFill="1" applyBorder="1" applyAlignment="1">
      <alignment vertical="center"/>
    </xf>
    <xf numFmtId="0" fontId="1" fillId="0" borderId="47" xfId="0" applyFont="1" applyBorder="1" applyAlignment="1">
      <alignment vertical="center"/>
    </xf>
    <xf numFmtId="165" fontId="1" fillId="2" borderId="48" xfId="0" applyNumberFormat="1" applyFont="1" applyFill="1" applyBorder="1" applyAlignment="1">
      <alignment horizontal="center" vertical="center"/>
    </xf>
    <xf numFmtId="172" fontId="1" fillId="2" borderId="49" xfId="0" applyNumberFormat="1" applyFont="1" applyFill="1" applyBorder="1" applyAlignment="1">
      <alignment vertical="center"/>
    </xf>
    <xf numFmtId="165" fontId="1" fillId="2" borderId="50" xfId="0" applyNumberFormat="1" applyFont="1" applyFill="1" applyBorder="1" applyAlignment="1">
      <alignment vertical="center"/>
    </xf>
    <xf numFmtId="166" fontId="1" fillId="2" borderId="51" xfId="0" applyNumberFormat="1" applyFont="1" applyFill="1" applyBorder="1" applyAlignment="1">
      <alignment vertical="center"/>
    </xf>
    <xf numFmtId="165" fontId="1" fillId="2" borderId="48" xfId="0" applyNumberFormat="1" applyFont="1" applyFill="1" applyBorder="1" applyAlignment="1">
      <alignment vertical="center"/>
    </xf>
    <xf numFmtId="166" fontId="1" fillId="2" borderId="49" xfId="0" applyNumberFormat="1" applyFont="1" applyFill="1" applyBorder="1" applyAlignment="1">
      <alignment vertical="center"/>
    </xf>
    <xf numFmtId="171" fontId="1" fillId="0" borderId="49" xfId="1" applyNumberFormat="1" applyFont="1" applyFill="1" applyBorder="1" applyAlignment="1">
      <alignment vertical="center"/>
    </xf>
    <xf numFmtId="165" fontId="1" fillId="4" borderId="27" xfId="0" applyNumberFormat="1" applyFont="1" applyFill="1" applyBorder="1" applyAlignment="1">
      <alignment vertical="center"/>
    </xf>
    <xf numFmtId="166" fontId="1" fillId="4" borderId="28" xfId="0" applyNumberFormat="1" applyFont="1" applyFill="1" applyBorder="1" applyAlignment="1">
      <alignment vertical="center"/>
    </xf>
    <xf numFmtId="166" fontId="1" fillId="2" borderId="26" xfId="0" applyNumberFormat="1" applyFont="1" applyFill="1" applyBorder="1" applyAlignment="1">
      <alignment vertical="center"/>
    </xf>
    <xf numFmtId="166" fontId="1" fillId="2" borderId="28" xfId="0" applyNumberFormat="1" applyFont="1" applyFill="1" applyBorder="1" applyAlignment="1">
      <alignment vertical="center"/>
    </xf>
    <xf numFmtId="173" fontId="1" fillId="2" borderId="25" xfId="0" applyNumberFormat="1" applyFont="1" applyFill="1" applyBorder="1" applyAlignment="1">
      <alignment vertical="center"/>
    </xf>
    <xf numFmtId="172" fontId="1" fillId="2" borderId="26" xfId="0" applyNumberFormat="1" applyFont="1" applyFill="1" applyBorder="1" applyAlignment="1">
      <alignment vertical="center"/>
    </xf>
    <xf numFmtId="165" fontId="2" fillId="2" borderId="7" xfId="0" applyNumberFormat="1" applyFont="1" applyFill="1" applyBorder="1" applyAlignment="1">
      <alignment vertical="center"/>
    </xf>
    <xf numFmtId="166" fontId="2" fillId="2" borderId="12" xfId="0" applyNumberFormat="1" applyFont="1" applyFill="1" applyBorder="1" applyAlignment="1">
      <alignment vertical="center"/>
    </xf>
    <xf numFmtId="166" fontId="2" fillId="2" borderId="11" xfId="0" applyNumberFormat="1" applyFont="1" applyFill="1" applyBorder="1" applyAlignment="1">
      <alignment vertical="center"/>
    </xf>
    <xf numFmtId="166" fontId="2" fillId="2" borderId="10" xfId="0" applyNumberFormat="1" applyFont="1" applyFill="1" applyBorder="1" applyAlignment="1">
      <alignment vertical="center"/>
    </xf>
    <xf numFmtId="165" fontId="2" fillId="2" borderId="4" xfId="0" applyNumberFormat="1" applyFont="1" applyFill="1" applyBorder="1" applyAlignment="1">
      <alignment horizontal="left" vertical="center" indent="4"/>
    </xf>
    <xf numFmtId="165" fontId="2" fillId="2" borderId="2" xfId="0" applyNumberFormat="1" applyFont="1" applyFill="1" applyBorder="1" applyAlignment="1">
      <alignment horizontal="right" vertical="center"/>
    </xf>
    <xf numFmtId="166" fontId="2" fillId="2" borderId="8" xfId="0" applyNumberFormat="1" applyFont="1" applyFill="1" applyBorder="1" applyAlignment="1">
      <alignment vertical="center"/>
    </xf>
    <xf numFmtId="166" fontId="2" fillId="2" borderId="3" xfId="0" applyNumberFormat="1" applyFont="1" applyFill="1" applyBorder="1" applyAlignment="1">
      <alignment vertical="center"/>
    </xf>
    <xf numFmtId="166" fontId="2" fillId="2" borderId="5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horizontal="left" vertical="center" indent="4"/>
    </xf>
    <xf numFmtId="165" fontId="2" fillId="2" borderId="4" xfId="0" applyNumberFormat="1" applyFont="1" applyFill="1" applyBorder="1" applyAlignment="1">
      <alignment horizontal="left" vertical="center" indent="5"/>
    </xf>
    <xf numFmtId="173" fontId="2" fillId="2" borderId="32" xfId="0" applyNumberFormat="1" applyFont="1" applyFill="1" applyBorder="1" applyAlignment="1">
      <alignment horizontal="right" vertical="center"/>
    </xf>
    <xf numFmtId="172" fontId="2" fillId="2" borderId="12" xfId="0" applyNumberFormat="1" applyFont="1" applyFill="1" applyBorder="1" applyAlignment="1">
      <alignment vertical="center"/>
    </xf>
    <xf numFmtId="172" fontId="2" fillId="2" borderId="11" xfId="0" applyNumberFormat="1" applyFont="1" applyFill="1" applyBorder="1" applyAlignment="1">
      <alignment vertical="center"/>
    </xf>
    <xf numFmtId="173" fontId="2" fillId="2" borderId="2" xfId="0" applyNumberFormat="1" applyFont="1" applyFill="1" applyBorder="1" applyAlignment="1">
      <alignment horizontal="right" vertical="center"/>
    </xf>
    <xf numFmtId="172" fontId="2" fillId="2" borderId="10" xfId="0" applyNumberFormat="1" applyFont="1" applyFill="1" applyBorder="1" applyAlignment="1">
      <alignment vertical="center"/>
    </xf>
    <xf numFmtId="165" fontId="2" fillId="2" borderId="4" xfId="0" applyNumberFormat="1" applyFont="1" applyFill="1" applyBorder="1" applyAlignment="1">
      <alignment horizontal="right" vertical="center"/>
    </xf>
    <xf numFmtId="165" fontId="1" fillId="2" borderId="16" xfId="0" applyNumberFormat="1" applyFont="1" applyFill="1" applyBorder="1" applyAlignment="1">
      <alignment vertical="center"/>
    </xf>
    <xf numFmtId="171" fontId="1" fillId="2" borderId="17" xfId="1" applyNumberFormat="1" applyFont="1" applyFill="1" applyBorder="1" applyAlignment="1">
      <alignment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" fillId="0" borderId="4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</cellXfs>
  <cellStyles count="3">
    <cellStyle name="Normal" xfId="0" builtinId="0"/>
    <cellStyle name="Vírgula" xfId="1" builtinId="3"/>
    <cellStyle name="Vírgula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164673</xdr:colOff>
      <xdr:row>1</xdr:row>
      <xdr:rowOff>81822</xdr:rowOff>
    </xdr:from>
    <xdr:to>
      <xdr:col>2</xdr:col>
      <xdr:colOff>0</xdr:colOff>
      <xdr:row>2</xdr:row>
      <xdr:rowOff>190500</xdr:rowOff>
    </xdr:to>
    <xdr:pic>
      <xdr:nvPicPr>
        <xdr:cNvPr id="4" name="Imagem 5" descr="Logo IFAP_horizontal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611" y="272322"/>
          <a:ext cx="1597452" cy="596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7"/>
    <pageSetUpPr fitToPage="1"/>
  </sheetPr>
  <dimension ref="A1:IN29"/>
  <sheetViews>
    <sheetView showGridLines="0" tabSelected="1" topLeftCell="A16" zoomScale="80" zoomScaleNormal="80" workbookViewId="0">
      <selection activeCell="L25" sqref="L25"/>
    </sheetView>
  </sheetViews>
  <sheetFormatPr defaultRowHeight="12.5" x14ac:dyDescent="0.2"/>
  <cols>
    <col min="1" max="1" width="11.109375" customWidth="1"/>
    <col min="2" max="2" width="30.77734375" customWidth="1"/>
    <col min="3" max="4" width="15.109375" customWidth="1"/>
    <col min="5" max="6" width="17.77734375" hidden="1" customWidth="1"/>
    <col min="7" max="20" width="15.109375" customWidth="1"/>
    <col min="21" max="21" width="15.21875" customWidth="1"/>
    <col min="22" max="22" width="15.109375" style="25" customWidth="1"/>
    <col min="25" max="25" width="10.88671875" bestFit="1" customWidth="1"/>
  </cols>
  <sheetData>
    <row r="1" spans="1:248" s="1" customFormat="1" ht="14" x14ac:dyDescent="0.3">
      <c r="A1" s="23"/>
      <c r="V1" s="25"/>
    </row>
    <row r="2" spans="1:248" ht="38.25" customHeight="1" x14ac:dyDescent="0.2"/>
    <row r="3" spans="1:248" ht="38.25" customHeight="1" x14ac:dyDescent="0.2"/>
    <row r="4" spans="1:248" s="13" customFormat="1" ht="20.25" customHeight="1" x14ac:dyDescent="0.3">
      <c r="B4" s="115" t="s">
        <v>10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</row>
    <row r="5" spans="1:248" s="13" customFormat="1" ht="32.25" customHeight="1" x14ac:dyDescent="0.25">
      <c r="B5" s="118" t="s">
        <v>20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</row>
    <row r="6" spans="1:248" s="22" customFormat="1" ht="20.25" customHeight="1" x14ac:dyDescent="0.3">
      <c r="B6" s="117" t="s">
        <v>24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</row>
    <row r="7" spans="1:248" s="4" customFormat="1" ht="27" customHeight="1" x14ac:dyDescent="0.3">
      <c r="A7" s="24"/>
      <c r="B7" s="3"/>
      <c r="C7" s="3"/>
      <c r="D7" s="3"/>
      <c r="V7" s="26"/>
    </row>
    <row r="8" spans="1:248" ht="10.5" customHeight="1" x14ac:dyDescent="0.25">
      <c r="A8" s="2"/>
      <c r="B8" s="2"/>
      <c r="C8" s="2"/>
      <c r="D8" s="2"/>
      <c r="E8" s="14"/>
      <c r="F8" s="15"/>
      <c r="G8" s="14"/>
      <c r="H8" s="15"/>
      <c r="I8" s="14"/>
      <c r="J8" s="16"/>
      <c r="O8" s="14"/>
      <c r="P8" s="16"/>
      <c r="V8" s="26"/>
    </row>
    <row r="9" spans="1:248" ht="10.5" customHeight="1" x14ac:dyDescent="0.25">
      <c r="A9" s="2"/>
      <c r="B9" s="2"/>
      <c r="C9" s="2"/>
      <c r="E9" s="116"/>
      <c r="F9" s="116"/>
      <c r="G9" s="116"/>
      <c r="H9" s="116"/>
      <c r="I9" s="17"/>
      <c r="J9" s="16"/>
      <c r="O9" s="17"/>
      <c r="P9" s="16"/>
      <c r="V9"/>
    </row>
    <row r="10" spans="1:248" s="10" customFormat="1" ht="20.149999999999999" customHeight="1" x14ac:dyDescent="0.25">
      <c r="A10" s="5"/>
      <c r="B10" s="5"/>
      <c r="C10" s="5"/>
      <c r="D10" s="5"/>
      <c r="E10" s="21"/>
      <c r="F10" s="21"/>
      <c r="G10" s="21"/>
      <c r="H10" s="16"/>
      <c r="J10" s="21"/>
      <c r="P10" s="21"/>
      <c r="V10" s="67" t="s">
        <v>12</v>
      </c>
    </row>
    <row r="11" spans="1:248" s="10" customFormat="1" ht="46.5" customHeight="1" x14ac:dyDescent="0.2">
      <c r="A11" s="5"/>
      <c r="C11" s="107" t="s">
        <v>21</v>
      </c>
      <c r="D11" s="108"/>
      <c r="E11" s="61"/>
      <c r="F11" s="62"/>
      <c r="G11" s="111" t="s">
        <v>11</v>
      </c>
      <c r="H11" s="112"/>
      <c r="I11" s="111" t="s">
        <v>15</v>
      </c>
      <c r="J11" s="123"/>
      <c r="K11" s="123"/>
      <c r="L11" s="123"/>
      <c r="M11" s="123"/>
      <c r="N11" s="112"/>
      <c r="O11" s="111" t="s">
        <v>18</v>
      </c>
      <c r="P11" s="123"/>
      <c r="Q11" s="123"/>
      <c r="R11" s="123"/>
      <c r="S11" s="123"/>
      <c r="T11" s="112"/>
      <c r="U11" s="119" t="s">
        <v>16</v>
      </c>
      <c r="V11" s="120"/>
    </row>
    <row r="12" spans="1:248" s="10" customFormat="1" ht="38.25" customHeight="1" x14ac:dyDescent="0.2">
      <c r="A12" s="5"/>
      <c r="B12" s="58"/>
      <c r="C12" s="109"/>
      <c r="D12" s="110"/>
      <c r="E12" s="63" t="s">
        <v>13</v>
      </c>
      <c r="F12" s="63"/>
      <c r="G12" s="113" t="s">
        <v>14</v>
      </c>
      <c r="H12" s="114"/>
      <c r="I12" s="113" t="s">
        <v>13</v>
      </c>
      <c r="J12" s="114"/>
      <c r="K12" s="113" t="s">
        <v>14</v>
      </c>
      <c r="L12" s="114"/>
      <c r="M12" s="113" t="s">
        <v>19</v>
      </c>
      <c r="N12" s="114"/>
      <c r="O12" s="113" t="s">
        <v>13</v>
      </c>
      <c r="P12" s="114"/>
      <c r="Q12" s="113" t="s">
        <v>14</v>
      </c>
      <c r="R12" s="114"/>
      <c r="S12" s="113" t="s">
        <v>19</v>
      </c>
      <c r="T12" s="114"/>
      <c r="U12" s="121"/>
      <c r="V12" s="122"/>
    </row>
    <row r="13" spans="1:248" s="11" customFormat="1" ht="48" customHeight="1" thickBot="1" x14ac:dyDescent="0.25">
      <c r="A13" s="6"/>
      <c r="B13" s="55" t="s">
        <v>5</v>
      </c>
      <c r="C13" s="56" t="s">
        <v>8</v>
      </c>
      <c r="D13" s="57" t="s">
        <v>9</v>
      </c>
      <c r="E13" s="59" t="s">
        <v>8</v>
      </c>
      <c r="F13" s="60" t="s">
        <v>9</v>
      </c>
      <c r="G13" s="56" t="s">
        <v>8</v>
      </c>
      <c r="H13" s="57" t="s">
        <v>9</v>
      </c>
      <c r="I13" s="56" t="s">
        <v>8</v>
      </c>
      <c r="J13" s="60" t="s">
        <v>9</v>
      </c>
      <c r="K13" s="56" t="s">
        <v>8</v>
      </c>
      <c r="L13" s="57" t="s">
        <v>9</v>
      </c>
      <c r="M13" s="56" t="s">
        <v>8</v>
      </c>
      <c r="N13" s="57" t="s">
        <v>9</v>
      </c>
      <c r="O13" s="56" t="s">
        <v>8</v>
      </c>
      <c r="P13" s="60" t="s">
        <v>9</v>
      </c>
      <c r="Q13" s="56" t="s">
        <v>8</v>
      </c>
      <c r="R13" s="57" t="s">
        <v>9</v>
      </c>
      <c r="S13" s="56" t="s">
        <v>8</v>
      </c>
      <c r="T13" s="57" t="s">
        <v>9</v>
      </c>
      <c r="U13" s="56" t="s">
        <v>8</v>
      </c>
      <c r="V13" s="57" t="s">
        <v>9</v>
      </c>
    </row>
    <row r="14" spans="1:248" s="8" customFormat="1" ht="38.25" customHeight="1" thickTop="1" x14ac:dyDescent="0.2">
      <c r="A14" s="7"/>
      <c r="B14" s="18" t="s">
        <v>2</v>
      </c>
      <c r="C14" s="99">
        <v>24</v>
      </c>
      <c r="D14" s="100">
        <v>43.69706</v>
      </c>
      <c r="E14" s="68"/>
      <c r="F14" s="69"/>
      <c r="G14" s="88">
        <v>631</v>
      </c>
      <c r="H14" s="89">
        <v>846.31839000000002</v>
      </c>
      <c r="I14" s="97" t="s">
        <v>22</v>
      </c>
      <c r="J14" s="94">
        <v>0.2762</v>
      </c>
      <c r="K14" s="88">
        <v>53</v>
      </c>
      <c r="L14" s="89">
        <v>64.038939999999997</v>
      </c>
      <c r="M14" s="88">
        <v>54</v>
      </c>
      <c r="N14" s="89">
        <f>+L14+J14</f>
        <v>64.31514</v>
      </c>
      <c r="O14" s="93">
        <v>19</v>
      </c>
      <c r="P14" s="94">
        <v>41.703580000000002</v>
      </c>
      <c r="Q14" s="88">
        <v>11</v>
      </c>
      <c r="R14" s="89">
        <v>13.980139999999999</v>
      </c>
      <c r="S14" s="88">
        <v>19</v>
      </c>
      <c r="T14" s="89">
        <f>+R14+P14</f>
        <v>55.683720000000001</v>
      </c>
      <c r="U14" s="66">
        <v>716</v>
      </c>
      <c r="V14" s="51">
        <f>+N14+H14+F14+D14+T14</f>
        <v>1010.01431</v>
      </c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</row>
    <row r="15" spans="1:248" ht="38.25" customHeight="1" x14ac:dyDescent="0.2">
      <c r="A15" s="7"/>
      <c r="B15" s="20" t="s">
        <v>3</v>
      </c>
      <c r="C15" s="93" t="s">
        <v>22</v>
      </c>
      <c r="D15" s="101">
        <v>3.9060000000000004E-2</v>
      </c>
      <c r="E15" s="70"/>
      <c r="F15" s="71"/>
      <c r="G15" s="49">
        <v>485</v>
      </c>
      <c r="H15" s="90">
        <v>984.41408000000001</v>
      </c>
      <c r="I15" s="97" t="s">
        <v>22</v>
      </c>
      <c r="J15" s="95">
        <v>23.327999999999999</v>
      </c>
      <c r="K15" s="49">
        <v>52</v>
      </c>
      <c r="L15" s="90">
        <v>218.56485000000001</v>
      </c>
      <c r="M15" s="49">
        <v>52</v>
      </c>
      <c r="N15" s="90">
        <f t="shared" ref="N15:N18" si="0">+L15+J15</f>
        <v>241.89285000000001</v>
      </c>
      <c r="O15" s="49">
        <v>15</v>
      </c>
      <c r="P15" s="95">
        <v>46.046930000000003</v>
      </c>
      <c r="Q15" s="49">
        <v>9</v>
      </c>
      <c r="R15" s="90">
        <v>38.235900000000001</v>
      </c>
      <c r="S15" s="49">
        <v>15</v>
      </c>
      <c r="T15" s="90">
        <f t="shared" ref="T15:T18" si="1">+R15+P15</f>
        <v>84.282830000000004</v>
      </c>
      <c r="U15" s="49">
        <v>538</v>
      </c>
      <c r="V15" s="52">
        <f t="shared" ref="V15:V18" si="2">+N15+H15+F15+D15+T15</f>
        <v>1310.6288200000001</v>
      </c>
    </row>
    <row r="16" spans="1:248" ht="38.25" customHeight="1" x14ac:dyDescent="0.2">
      <c r="A16" s="7"/>
      <c r="B16" s="19" t="s">
        <v>4</v>
      </c>
      <c r="C16" s="102">
        <v>0</v>
      </c>
      <c r="D16" s="103">
        <v>0</v>
      </c>
      <c r="E16" s="72"/>
      <c r="F16" s="73"/>
      <c r="G16" s="41">
        <v>229</v>
      </c>
      <c r="H16" s="91">
        <v>361.39974999999998</v>
      </c>
      <c r="I16" s="98">
        <v>0</v>
      </c>
      <c r="J16" s="96">
        <v>0</v>
      </c>
      <c r="K16" s="41">
        <v>30</v>
      </c>
      <c r="L16" s="91">
        <v>86.003399999999999</v>
      </c>
      <c r="M16" s="41">
        <v>30</v>
      </c>
      <c r="N16" s="91">
        <f t="shared" si="0"/>
        <v>86.003399999999999</v>
      </c>
      <c r="O16" s="41">
        <v>27</v>
      </c>
      <c r="P16" s="96">
        <v>42.848759999999999</v>
      </c>
      <c r="Q16" s="41">
        <v>20</v>
      </c>
      <c r="R16" s="91">
        <v>52.689480000000003</v>
      </c>
      <c r="S16" s="41">
        <v>28</v>
      </c>
      <c r="T16" s="91">
        <f t="shared" si="1"/>
        <v>95.538240000000002</v>
      </c>
      <c r="U16" s="41">
        <v>279</v>
      </c>
      <c r="V16" s="52">
        <f t="shared" si="2"/>
        <v>542.94138999999996</v>
      </c>
    </row>
    <row r="17" spans="1:25" ht="38.25" customHeight="1" x14ac:dyDescent="0.2">
      <c r="A17" s="7"/>
      <c r="B17" s="20" t="s">
        <v>0</v>
      </c>
      <c r="C17" s="102">
        <v>4</v>
      </c>
      <c r="D17" s="101">
        <v>8.0513999999999992</v>
      </c>
      <c r="E17" s="70"/>
      <c r="F17" s="71"/>
      <c r="G17" s="49">
        <v>918</v>
      </c>
      <c r="H17" s="90">
        <v>3963.83104</v>
      </c>
      <c r="I17" s="97" t="s">
        <v>22</v>
      </c>
      <c r="J17" s="95">
        <v>9.5139999999999993</v>
      </c>
      <c r="K17" s="49">
        <v>173</v>
      </c>
      <c r="L17" s="90">
        <v>837.66876000000002</v>
      </c>
      <c r="M17" s="49">
        <v>173</v>
      </c>
      <c r="N17" s="90">
        <f t="shared" si="0"/>
        <v>847.18276000000003</v>
      </c>
      <c r="O17" s="49">
        <v>45</v>
      </c>
      <c r="P17" s="95">
        <v>224.20975000000001</v>
      </c>
      <c r="Q17" s="49">
        <v>27</v>
      </c>
      <c r="R17" s="90">
        <v>105.34896999999999</v>
      </c>
      <c r="S17" s="49">
        <v>45</v>
      </c>
      <c r="T17" s="90">
        <f t="shared" si="1"/>
        <v>329.55871999999999</v>
      </c>
      <c r="U17" s="49">
        <v>1091</v>
      </c>
      <c r="V17" s="52">
        <f t="shared" si="2"/>
        <v>5148.62392</v>
      </c>
    </row>
    <row r="18" spans="1:25" ht="38.25" customHeight="1" x14ac:dyDescent="0.2">
      <c r="A18" s="7"/>
      <c r="B18" s="19" t="s">
        <v>1</v>
      </c>
      <c r="C18" s="104" t="s">
        <v>22</v>
      </c>
      <c r="D18" s="103">
        <v>1.2107000000000001</v>
      </c>
      <c r="E18" s="72"/>
      <c r="F18" s="73"/>
      <c r="G18" s="41">
        <v>110</v>
      </c>
      <c r="H18" s="91">
        <v>354.59118999999998</v>
      </c>
      <c r="I18" s="98">
        <v>0</v>
      </c>
      <c r="J18" s="96">
        <v>0</v>
      </c>
      <c r="K18" s="92" t="s">
        <v>23</v>
      </c>
      <c r="L18" s="91">
        <v>3.29</v>
      </c>
      <c r="M18" s="92" t="s">
        <v>23</v>
      </c>
      <c r="N18" s="91">
        <f t="shared" si="0"/>
        <v>3.29</v>
      </c>
      <c r="O18" s="41">
        <v>4</v>
      </c>
      <c r="P18" s="96">
        <v>12.7341</v>
      </c>
      <c r="Q18" s="92" t="s">
        <v>23</v>
      </c>
      <c r="R18" s="91">
        <v>6.0889600000000002</v>
      </c>
      <c r="S18" s="41">
        <v>4</v>
      </c>
      <c r="T18" s="91">
        <f t="shared" si="1"/>
        <v>18.823059999999998</v>
      </c>
      <c r="U18" s="41">
        <v>118</v>
      </c>
      <c r="V18" s="53">
        <f t="shared" si="2"/>
        <v>377.91494999999998</v>
      </c>
    </row>
    <row r="19" spans="1:25" ht="38.25" customHeight="1" x14ac:dyDescent="0.2">
      <c r="A19" s="7"/>
      <c r="B19" s="30" t="s">
        <v>17</v>
      </c>
      <c r="C19" s="86">
        <v>31</v>
      </c>
      <c r="D19" s="87">
        <f t="shared" ref="D19:L19" si="3">SUM(D14:D18)</f>
        <v>52.998220000000003</v>
      </c>
      <c r="E19" s="82">
        <f t="shared" si="3"/>
        <v>0</v>
      </c>
      <c r="F19" s="83">
        <f t="shared" si="3"/>
        <v>0</v>
      </c>
      <c r="G19" s="50">
        <f t="shared" si="3"/>
        <v>2373</v>
      </c>
      <c r="H19" s="84">
        <f t="shared" si="3"/>
        <v>6510.5544500000005</v>
      </c>
      <c r="I19" s="50">
        <v>5</v>
      </c>
      <c r="J19" s="85">
        <f t="shared" si="3"/>
        <v>33.118200000000002</v>
      </c>
      <c r="K19" s="50">
        <v>307</v>
      </c>
      <c r="L19" s="84">
        <f t="shared" si="3"/>
        <v>1209.5659499999999</v>
      </c>
      <c r="M19" s="50">
        <v>312</v>
      </c>
      <c r="N19" s="84">
        <f t="shared" ref="N19:T19" si="4">SUM(N14:N18)</f>
        <v>1242.68415</v>
      </c>
      <c r="O19" s="50">
        <f t="shared" si="4"/>
        <v>110</v>
      </c>
      <c r="P19" s="85">
        <f t="shared" si="4"/>
        <v>367.54312000000004</v>
      </c>
      <c r="Q19" s="50">
        <v>61</v>
      </c>
      <c r="R19" s="84">
        <f t="shared" si="4"/>
        <v>216.34344999999996</v>
      </c>
      <c r="S19" s="50">
        <f t="shared" si="4"/>
        <v>111</v>
      </c>
      <c r="T19" s="84">
        <f t="shared" si="4"/>
        <v>583.88656999999989</v>
      </c>
      <c r="U19" s="50">
        <f>SUM(U14:U18)</f>
        <v>2742</v>
      </c>
      <c r="V19" s="54">
        <f>SUM(V14:V18)</f>
        <v>8390.1233900000007</v>
      </c>
      <c r="W19" s="29"/>
    </row>
    <row r="20" spans="1:25" ht="6.75" customHeight="1" x14ac:dyDescent="0.2">
      <c r="C20" s="31"/>
      <c r="D20" s="31"/>
      <c r="E20" s="32"/>
      <c r="F20" s="31"/>
      <c r="G20" s="31"/>
      <c r="H20" s="31"/>
      <c r="I20" s="33"/>
      <c r="J20" s="34"/>
      <c r="K20" s="31"/>
      <c r="L20" s="31"/>
      <c r="M20" s="35"/>
      <c r="N20" s="31"/>
      <c r="O20" s="33"/>
      <c r="P20" s="34"/>
      <c r="Q20" s="31"/>
      <c r="R20" s="31"/>
      <c r="S20" s="31"/>
      <c r="T20" s="35"/>
      <c r="U20" s="36"/>
      <c r="V20" s="37"/>
    </row>
    <row r="21" spans="1:25" ht="38.25" customHeight="1" x14ac:dyDescent="0.2">
      <c r="A21" s="7"/>
      <c r="B21" s="27" t="s">
        <v>6</v>
      </c>
      <c r="C21" s="64"/>
      <c r="D21" s="38"/>
      <c r="E21" s="39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40"/>
      <c r="U21" s="105">
        <v>25</v>
      </c>
      <c r="V21" s="106">
        <v>131.886</v>
      </c>
    </row>
    <row r="22" spans="1:25" ht="38.25" customHeight="1" x14ac:dyDescent="0.2">
      <c r="A22" s="7"/>
      <c r="B22" s="27" t="s">
        <v>7</v>
      </c>
      <c r="C22" s="65"/>
      <c r="D22" s="43"/>
      <c r="E22" s="44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5"/>
      <c r="U22" s="105">
        <v>5</v>
      </c>
      <c r="V22" s="106">
        <v>72.741209999999995</v>
      </c>
    </row>
    <row r="23" spans="1:25" ht="5.25" customHeight="1" x14ac:dyDescent="0.2">
      <c r="C23" s="10"/>
      <c r="D23" s="10"/>
      <c r="E23" s="46"/>
      <c r="F23" s="10"/>
      <c r="G23" s="10"/>
      <c r="H23" s="47"/>
      <c r="I23" s="10"/>
      <c r="J23" s="10"/>
      <c r="K23" s="10"/>
      <c r="L23" s="47"/>
      <c r="M23" s="10"/>
      <c r="N23" s="47"/>
      <c r="O23" s="10"/>
      <c r="P23" s="10"/>
      <c r="Q23" s="10"/>
      <c r="R23" s="47"/>
      <c r="S23" s="10"/>
      <c r="T23" s="47"/>
      <c r="U23" s="48"/>
      <c r="V23" s="42"/>
    </row>
    <row r="24" spans="1:25" ht="38.25" customHeight="1" x14ac:dyDescent="0.2">
      <c r="A24" s="7"/>
      <c r="B24" s="74" t="s">
        <v>16</v>
      </c>
      <c r="C24" s="75">
        <f t="shared" ref="C24:N24" si="5">+C19</f>
        <v>31</v>
      </c>
      <c r="D24" s="76">
        <f t="shared" si="5"/>
        <v>52.998220000000003</v>
      </c>
      <c r="E24" s="77">
        <f t="shared" si="5"/>
        <v>0</v>
      </c>
      <c r="F24" s="78">
        <f t="shared" si="5"/>
        <v>0</v>
      </c>
      <c r="G24" s="79">
        <f t="shared" si="5"/>
        <v>2373</v>
      </c>
      <c r="H24" s="80">
        <f t="shared" si="5"/>
        <v>6510.5544500000005</v>
      </c>
      <c r="I24" s="79">
        <f t="shared" si="5"/>
        <v>5</v>
      </c>
      <c r="J24" s="78">
        <f t="shared" si="5"/>
        <v>33.118200000000002</v>
      </c>
      <c r="K24" s="79">
        <v>311</v>
      </c>
      <c r="L24" s="80">
        <f t="shared" ref="K24:L24" si="6">+L19</f>
        <v>1209.5659499999999</v>
      </c>
      <c r="M24" s="79">
        <f t="shared" si="5"/>
        <v>312</v>
      </c>
      <c r="N24" s="80">
        <f t="shared" si="5"/>
        <v>1242.68415</v>
      </c>
      <c r="O24" s="79">
        <f t="shared" ref="O24:T24" si="7">+O19</f>
        <v>110</v>
      </c>
      <c r="P24" s="78">
        <f t="shared" si="7"/>
        <v>367.54312000000004</v>
      </c>
      <c r="Q24" s="79">
        <f t="shared" ref="Q24:R24" si="8">+Q19</f>
        <v>61</v>
      </c>
      <c r="R24" s="80">
        <f t="shared" si="8"/>
        <v>216.34344999999996</v>
      </c>
      <c r="S24" s="79">
        <f t="shared" si="7"/>
        <v>111</v>
      </c>
      <c r="T24" s="80">
        <f t="shared" si="7"/>
        <v>583.88656999999989</v>
      </c>
      <c r="U24" s="79">
        <f>+U21+U22+U19</f>
        <v>2772</v>
      </c>
      <c r="V24" s="81">
        <f>+V21+V19+V22</f>
        <v>8594.7506000000012</v>
      </c>
      <c r="Y24" s="12"/>
    </row>
    <row r="25" spans="1:25" x14ac:dyDescent="0.2">
      <c r="J25" s="12"/>
      <c r="P25" s="12"/>
      <c r="U25" s="28"/>
    </row>
    <row r="27" spans="1:25" x14ac:dyDescent="0.2">
      <c r="I27" s="28"/>
      <c r="M27" s="28"/>
      <c r="O27" s="28"/>
    </row>
    <row r="28" spans="1:25" x14ac:dyDescent="0.2">
      <c r="D28" s="28"/>
      <c r="U28" s="9"/>
    </row>
    <row r="29" spans="1:25" x14ac:dyDescent="0.2">
      <c r="D29" s="9"/>
    </row>
  </sheetData>
  <mergeCells count="17">
    <mergeCell ref="S12:T12"/>
    <mergeCell ref="C11:D12"/>
    <mergeCell ref="G11:H11"/>
    <mergeCell ref="G12:H12"/>
    <mergeCell ref="B4:V4"/>
    <mergeCell ref="E9:F9"/>
    <mergeCell ref="G9:H9"/>
    <mergeCell ref="B6:V6"/>
    <mergeCell ref="B5:V5"/>
    <mergeCell ref="U11:V12"/>
    <mergeCell ref="I12:J12"/>
    <mergeCell ref="K12:L12"/>
    <mergeCell ref="M12:N12"/>
    <mergeCell ref="I11:N11"/>
    <mergeCell ref="O12:P12"/>
    <mergeCell ref="O11:T11"/>
    <mergeCell ref="Q12:R12"/>
  </mergeCells>
  <phoneticPr fontId="0" type="noConversion"/>
  <printOptions horizontalCentered="1"/>
  <pageMargins left="0.19685039370078741" right="0.35433070866141736" top="0.27559055118110237" bottom="0.39370078740157483" header="0" footer="0.23622047244094491"/>
  <pageSetup paperSize="9" scale="60" orientation="landscape" horizontalDpi="4294967293" r:id="rId1"/>
  <headerFooter alignWithMargins="0">
    <oddFooter>&amp;LFonte: IFAP/GPE</oddFooter>
  </headerFooter>
  <ignoredErrors>
    <ignoredError sqref="D19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8" ma:contentTypeDescription="Criar um novo documento." ma:contentTypeScope="" ma:versionID="b5b9a6e63ead7497e1291ad4e4d5f6fe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8db9388855703e4d5ec8932600911a6c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Props1.xml><?xml version="1.0" encoding="utf-8"?>
<ds:datastoreItem xmlns:ds="http://schemas.openxmlformats.org/officeDocument/2006/customXml" ds:itemID="{0ECE8C4A-130B-4E34-8854-8A76816C4A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718549-CDAB-413E-AD76-091E313F16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69E93F-C68E-4775-8B47-8BBE891DCAF2}">
  <ds:schemaRefs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elements/1.1/"/>
    <ds:schemaRef ds:uri="5399dd73-3458-46cc-953e-caad4892d1f1"/>
    <ds:schemaRef ds:uri="http://schemas.microsoft.com/office/2006/documentManagement/types"/>
    <ds:schemaRef ds:uri="http://purl.org/dc/dcmitype/"/>
    <ds:schemaRef ds:uri="http://schemas.microsoft.com/office/infopath/2007/PartnerControls"/>
    <ds:schemaRef ds:uri="72d6fbae-d18c-49b9-827b-ef4fa516a32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Continente</vt:lpstr>
      <vt:lpstr>Continente!Área_de_Impressão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2013-08-28T14:35:38Z</dcterms:created>
  <dcterms:modified xsi:type="dcterms:W3CDTF">2023-07-31T15:37:58Z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