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tpcm\ifap.pt\GPE APEP - General\PAGAMENTOS\Informacao_Portal\02PagsRegiao\03_FTA\"/>
    </mc:Choice>
  </mc:AlternateContent>
  <bookViews>
    <workbookView xWindow="-15" yWindow="-15" windowWidth="28830" windowHeight="9585"/>
  </bookViews>
  <sheets>
    <sheet name="Continente" sheetId="2" r:id="rId1"/>
  </sheets>
  <definedNames>
    <definedName name="_xlnm.Print_Area" localSheetId="0">Continente!$B$1:$V$26</definedName>
  </definedNames>
  <calcPr calcId="152511"/>
</workbook>
</file>

<file path=xl/calcChain.xml><?xml version="1.0" encoding="utf-8"?>
<calcChain xmlns="http://schemas.openxmlformats.org/spreadsheetml/2006/main">
  <c r="O21" i="2" l="1"/>
  <c r="T18" i="2" l="1"/>
  <c r="V18" i="2" s="1"/>
  <c r="T17" i="2"/>
  <c r="T16" i="2"/>
  <c r="T15" i="2"/>
  <c r="T14" i="2"/>
  <c r="G21" i="2" l="1"/>
  <c r="U21" i="2" l="1"/>
  <c r="N18" i="2"/>
  <c r="N17" i="2"/>
  <c r="V17" i="2" s="1"/>
  <c r="N16" i="2"/>
  <c r="V16" i="2" s="1"/>
  <c r="N15" i="2"/>
  <c r="V15" i="2" s="1"/>
  <c r="N14" i="2"/>
  <c r="V14" i="2" s="1"/>
  <c r="U26" i="2" l="1"/>
  <c r="R21" i="2" l="1"/>
  <c r="R26" i="2" s="1"/>
  <c r="Q26" i="2"/>
  <c r="K26" i="2"/>
  <c r="L21" i="2"/>
  <c r="L26" i="2" s="1"/>
  <c r="T21" i="2" l="1"/>
  <c r="T26" i="2" s="1"/>
  <c r="S21" i="2"/>
  <c r="S26" i="2" s="1"/>
  <c r="P21" i="2"/>
  <c r="P26" i="2" s="1"/>
  <c r="O26" i="2"/>
  <c r="D21" i="2" l="1"/>
  <c r="E21" i="2" l="1"/>
  <c r="E26" i="2" l="1"/>
  <c r="V21" i="2" l="1"/>
  <c r="V26" i="2" s="1"/>
  <c r="V19" i="2"/>
  <c r="M26" i="2"/>
  <c r="I26" i="2"/>
  <c r="C26" i="2"/>
  <c r="D26" i="2" l="1"/>
  <c r="N21" i="2"/>
  <c r="N26" i="2" s="1"/>
  <c r="J21" i="2"/>
  <c r="J26" i="2" s="1"/>
  <c r="H21" i="2" l="1"/>
  <c r="H26" i="2" s="1"/>
  <c r="G26" i="2"/>
  <c r="F21" i="2" l="1"/>
  <c r="F26" i="2" s="1"/>
</calcChain>
</file>

<file path=xl/sharedStrings.xml><?xml version="1.0" encoding="utf-8"?>
<sst xmlns="http://schemas.openxmlformats.org/spreadsheetml/2006/main" count="55" uniqueCount="24">
  <si>
    <t>Alentejo</t>
  </si>
  <si>
    <t>Algarve</t>
  </si>
  <si>
    <t>Norte</t>
  </si>
  <si>
    <t>Centro</t>
  </si>
  <si>
    <t>Lisboa e Vale do Tejo</t>
  </si>
  <si>
    <t>Região Agrária</t>
  </si>
  <si>
    <t>Açores</t>
  </si>
  <si>
    <t>Madeira</t>
  </si>
  <si>
    <t>Nº Beneficiários Pagos</t>
  </si>
  <si>
    <t>Montante Pago</t>
  </si>
  <si>
    <t>FLORESTAÇÃO DE TERRAS AGRÍCOLAS</t>
  </si>
  <si>
    <t>Programa RURIS</t>
  </si>
  <si>
    <t>Montante: mil euros</t>
  </si>
  <si>
    <t>Prémio Manutenção</t>
  </si>
  <si>
    <t>Prémio Perda Rendimento</t>
  </si>
  <si>
    <t>Programa PRODER</t>
  </si>
  <si>
    <t>Total</t>
  </si>
  <si>
    <t>Total Continente</t>
  </si>
  <si>
    <t>QCA I e II - Medidas Florestais             Reg. 2328/91 e 2080/92  
Prémio Perda Rendimento</t>
  </si>
  <si>
    <t>Programa PDR2020</t>
  </si>
  <si>
    <t>Total Prémios</t>
  </si>
  <si>
    <t>CAMPANHA 2021</t>
  </si>
  <si>
    <r>
      <t xml:space="preserve">                </t>
    </r>
    <r>
      <rPr>
        <sz val="10"/>
        <rFont val="Calibri"/>
        <family val="2"/>
      </rPr>
      <t xml:space="preserve">≤ </t>
    </r>
    <r>
      <rPr>
        <sz val="10"/>
        <rFont val="Arial"/>
        <family val="2"/>
      </rPr>
      <t xml:space="preserve">3 </t>
    </r>
  </si>
  <si>
    <t>Pagamentos efetuados até 31 de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</si>
</sst>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__;"/>
    <numFmt numFmtId="165" formatCode="#,##0.0__;"/>
    <numFmt numFmtId="166" formatCode="#,##0.0_;"/>
    <numFmt numFmtId="167" formatCode="#,##0__"/>
    <numFmt numFmtId="168" formatCode="#,##0.00000"/>
    <numFmt numFmtId="169" formatCode="#,##0.00___;"/>
    <numFmt numFmtId="170" formatCode="#,##0.0_____;"/>
  </numFmts>
  <fonts count="24" x14ac:knownFonts="1"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55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 style="thin">
        <color theme="4" tint="-0.24994659260841701"/>
      </bottom>
      <diagonal/>
    </border>
    <border>
      <left style="thin">
        <color indexed="64"/>
      </left>
      <right/>
      <top/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indexed="64"/>
      </right>
      <top/>
      <bottom style="hair">
        <color theme="4" tint="-0.24994659260841701"/>
      </bottom>
      <diagonal/>
    </border>
    <border>
      <left/>
      <right style="thin">
        <color indexed="64"/>
      </right>
      <top/>
      <bottom/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3" tint="0.39994506668294322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3" tint="0.39994506668294322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3" tint="0.39994506668294322"/>
      </bottom>
      <diagonal/>
    </border>
    <border>
      <left style="thin">
        <color indexed="64"/>
      </left>
      <right style="hair">
        <color theme="4" tint="-0.24994659260841701"/>
      </right>
      <top style="thin">
        <color theme="4" tint="-0.24994659260841701"/>
      </top>
      <bottom style="thin">
        <color theme="3" tint="0.39994506668294322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3" tint="0.39994506668294322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3" tint="0.39994506668294322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3" tint="0.39994506668294322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horizontal="centerContinuous"/>
    </xf>
    <xf numFmtId="0" fontId="9" fillId="0" borderId="0" xfId="0" applyFont="1" applyFill="1"/>
    <xf numFmtId="0" fontId="6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left" vertical="center" indent="1"/>
    </xf>
    <xf numFmtId="167" fontId="0" fillId="0" borderId="0" xfId="0" applyNumberFormat="1"/>
    <xf numFmtId="0" fontId="1" fillId="0" borderId="0" xfId="0" applyFont="1" applyBorder="1"/>
    <xf numFmtId="0" fontId="9" fillId="0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168" fontId="0" fillId="0" borderId="0" xfId="0" applyNumberFormat="1"/>
    <xf numFmtId="0" fontId="13" fillId="0" borderId="0" xfId="0" applyFont="1" applyFill="1" applyBorder="1"/>
    <xf numFmtId="0" fontId="12" fillId="0" borderId="0" xfId="0" applyFont="1" applyAlignment="1">
      <alignment horizontal="centerContinuous" vertical="center"/>
    </xf>
    <xf numFmtId="0" fontId="15" fillId="0" borderId="0" xfId="0" quotePrefix="1" applyFont="1" applyAlignment="1">
      <alignment horizontal="right"/>
    </xf>
    <xf numFmtId="0" fontId="16" fillId="0" borderId="0" xfId="0" applyFont="1" applyFill="1" applyAlignment="1">
      <alignment horizontal="right"/>
    </xf>
    <xf numFmtId="0" fontId="12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9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4" fillId="0" borderId="0" xfId="0" applyFont="1" applyFill="1" applyAlignment="1"/>
    <xf numFmtId="0" fontId="7" fillId="0" borderId="0" xfId="0" applyFont="1" applyBorder="1"/>
    <xf numFmtId="14" fontId="8" fillId="0" borderId="0" xfId="0" applyNumberFormat="1" applyFont="1" applyFill="1" applyBorder="1" applyAlignment="1">
      <alignment horizontal="centerContinuous"/>
    </xf>
    <xf numFmtId="0" fontId="1" fillId="0" borderId="0" xfId="0" applyFont="1" applyBorder="1" applyAlignment="1">
      <alignment horizontal="centerContinuous" vertical="center"/>
    </xf>
    <xf numFmtId="169" fontId="18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" fillId="0" borderId="28" xfId="0" applyFont="1" applyBorder="1" applyAlignment="1">
      <alignment vertical="center"/>
    </xf>
    <xf numFmtId="164" fontId="0" fillId="0" borderId="0" xfId="0" applyNumberFormat="1"/>
    <xf numFmtId="0" fontId="2" fillId="0" borderId="36" xfId="0" quotePrefix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vertical="center"/>
    </xf>
    <xf numFmtId="165" fontId="0" fillId="0" borderId="0" xfId="0" applyNumberFormat="1" applyBorder="1"/>
    <xf numFmtId="0" fontId="1" fillId="0" borderId="48" xfId="0" applyFont="1" applyBorder="1" applyAlignment="1">
      <alignment vertical="center"/>
    </xf>
    <xf numFmtId="0" fontId="19" fillId="0" borderId="0" xfId="0" applyFont="1"/>
    <xf numFmtId="0" fontId="19" fillId="0" borderId="41" xfId="0" applyFont="1" applyBorder="1"/>
    <xf numFmtId="0" fontId="19" fillId="0" borderId="0" xfId="0" applyFont="1" applyBorder="1"/>
    <xf numFmtId="167" fontId="19" fillId="0" borderId="0" xfId="0" applyNumberFormat="1" applyFont="1"/>
    <xf numFmtId="168" fontId="19" fillId="0" borderId="0" xfId="0" applyNumberFormat="1" applyFont="1"/>
    <xf numFmtId="165" fontId="19" fillId="0" borderId="0" xfId="0" applyNumberFormat="1" applyFont="1"/>
    <xf numFmtId="167" fontId="19" fillId="0" borderId="0" xfId="0" applyNumberFormat="1" applyFont="1" applyAlignment="1">
      <alignment horizontal="right"/>
    </xf>
    <xf numFmtId="169" fontId="20" fillId="0" borderId="0" xfId="1" applyNumberFormat="1" applyFont="1" applyFill="1" applyBorder="1" applyAlignment="1">
      <alignment vertical="center"/>
    </xf>
    <xf numFmtId="166" fontId="21" fillId="3" borderId="32" xfId="0" applyNumberFormat="1" applyFont="1" applyFill="1" applyBorder="1" applyAlignment="1">
      <alignment vertical="center"/>
    </xf>
    <xf numFmtId="166" fontId="21" fillId="3" borderId="28" xfId="0" applyNumberFormat="1" applyFont="1" applyFill="1" applyBorder="1" applyAlignment="1">
      <alignment vertical="center"/>
    </xf>
    <xf numFmtId="166" fontId="21" fillId="3" borderId="42" xfId="0" applyNumberFormat="1" applyFont="1" applyFill="1" applyBorder="1" applyAlignment="1">
      <alignment vertical="center"/>
    </xf>
    <xf numFmtId="166" fontId="21" fillId="3" borderId="33" xfId="0" applyNumberFormat="1" applyFont="1" applyFill="1" applyBorder="1" applyAlignment="1">
      <alignment vertical="center"/>
    </xf>
    <xf numFmtId="170" fontId="1" fillId="0" borderId="31" xfId="1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165" fontId="2" fillId="2" borderId="15" xfId="0" applyNumberFormat="1" applyFont="1" applyFill="1" applyBorder="1" applyAlignment="1">
      <alignment vertical="center"/>
    </xf>
    <xf numFmtId="164" fontId="2" fillId="2" borderId="38" xfId="0" applyNumberFormat="1" applyFont="1" applyFill="1" applyBorder="1" applyAlignment="1">
      <alignment vertical="center"/>
    </xf>
    <xf numFmtId="165" fontId="2" fillId="2" borderId="6" xfId="0" applyNumberFormat="1" applyFont="1" applyFill="1" applyBorder="1" applyAlignment="1">
      <alignment vertical="center"/>
    </xf>
    <xf numFmtId="167" fontId="2" fillId="2" borderId="26" xfId="0" applyNumberFormat="1" applyFont="1" applyFill="1" applyBorder="1" applyAlignment="1">
      <alignment horizontal="right" vertical="center"/>
    </xf>
    <xf numFmtId="170" fontId="1" fillId="0" borderId="11" xfId="1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166" fontId="2" fillId="2" borderId="14" xfId="0" applyNumberFormat="1" applyFont="1" applyFill="1" applyBorder="1" applyAlignment="1">
      <alignment vertical="center"/>
    </xf>
    <xf numFmtId="164" fontId="2" fillId="2" borderId="39" xfId="0" applyNumberFormat="1" applyFont="1" applyFill="1" applyBorder="1" applyAlignment="1">
      <alignment vertical="center"/>
    </xf>
    <xf numFmtId="169" fontId="2" fillId="0" borderId="0" xfId="1" applyNumberFormat="1" applyFont="1" applyFill="1" applyAlignment="1">
      <alignment vertical="center"/>
    </xf>
    <xf numFmtId="167" fontId="1" fillId="2" borderId="53" xfId="0" applyNumberFormat="1" applyFont="1" applyFill="1" applyBorder="1" applyAlignment="1">
      <alignment horizontal="right" vertical="center"/>
    </xf>
    <xf numFmtId="166" fontId="22" fillId="3" borderId="32" xfId="0" applyNumberFormat="1" applyFont="1" applyFill="1" applyBorder="1" applyAlignment="1">
      <alignment vertical="center"/>
    </xf>
    <xf numFmtId="166" fontId="22" fillId="3" borderId="28" xfId="0" applyNumberFormat="1" applyFont="1" applyFill="1" applyBorder="1" applyAlignment="1">
      <alignment vertical="center"/>
    </xf>
    <xf numFmtId="166" fontId="22" fillId="3" borderId="42" xfId="0" applyNumberFormat="1" applyFont="1" applyFill="1" applyBorder="1" applyAlignment="1">
      <alignment vertical="center"/>
    </xf>
    <xf numFmtId="166" fontId="22" fillId="3" borderId="33" xfId="0" applyNumberFormat="1" applyFont="1" applyFill="1" applyBorder="1" applyAlignment="1">
      <alignment vertical="center"/>
    </xf>
    <xf numFmtId="0" fontId="4" fillId="0" borderId="0" xfId="0" applyFont="1"/>
    <xf numFmtId="0" fontId="4" fillId="0" borderId="41" xfId="0" applyFont="1" applyBorder="1"/>
    <xf numFmtId="168" fontId="4" fillId="0" borderId="0" xfId="0" applyNumberFormat="1" applyFont="1" applyBorder="1"/>
    <xf numFmtId="168" fontId="4" fillId="0" borderId="0" xfId="0" applyNumberFormat="1" applyFont="1"/>
    <xf numFmtId="168" fontId="4" fillId="0" borderId="0" xfId="0" applyNumberFormat="1" applyFont="1" applyAlignment="1">
      <alignment horizontal="right"/>
    </xf>
    <xf numFmtId="164" fontId="1" fillId="2" borderId="29" xfId="0" applyNumberFormat="1" applyFont="1" applyFill="1" applyBorder="1" applyAlignment="1">
      <alignment horizontal="right" vertical="center"/>
    </xf>
    <xf numFmtId="165" fontId="1" fillId="2" borderId="31" xfId="0" applyNumberFormat="1" applyFont="1" applyFill="1" applyBorder="1" applyAlignment="1">
      <alignment vertical="center"/>
    </xf>
    <xf numFmtId="164" fontId="1" fillId="2" borderId="40" xfId="0" applyNumberFormat="1" applyFont="1" applyFill="1" applyBorder="1" applyAlignment="1">
      <alignment vertical="center"/>
    </xf>
    <xf numFmtId="165" fontId="1" fillId="2" borderId="30" xfId="0" applyNumberFormat="1" applyFont="1" applyFill="1" applyBorder="1" applyAlignment="1">
      <alignment vertical="center"/>
    </xf>
    <xf numFmtId="164" fontId="1" fillId="2" borderId="29" xfId="0" applyNumberFormat="1" applyFont="1" applyFill="1" applyBorder="1" applyAlignment="1">
      <alignment vertical="center"/>
    </xf>
    <xf numFmtId="167" fontId="1" fillId="2" borderId="29" xfId="0" applyNumberFormat="1" applyFont="1" applyFill="1" applyBorder="1" applyAlignment="1">
      <alignment horizontal="right" vertical="center"/>
    </xf>
    <xf numFmtId="164" fontId="1" fillId="2" borderId="49" xfId="0" applyNumberFormat="1" applyFont="1" applyFill="1" applyBorder="1" applyAlignment="1">
      <alignment vertical="center"/>
    </xf>
    <xf numFmtId="165" fontId="1" fillId="2" borderId="52" xfId="0" applyNumberFormat="1" applyFont="1" applyFill="1" applyBorder="1" applyAlignment="1">
      <alignment vertical="center"/>
    </xf>
    <xf numFmtId="165" fontId="1" fillId="2" borderId="50" xfId="0" applyNumberFormat="1" applyFont="1" applyFill="1" applyBorder="1" applyAlignment="1">
      <alignment vertical="center"/>
    </xf>
    <xf numFmtId="170" fontId="1" fillId="0" borderId="54" xfId="1" applyNumberFormat="1" applyFont="1" applyFill="1" applyBorder="1" applyAlignment="1">
      <alignment vertical="center"/>
    </xf>
    <xf numFmtId="164" fontId="1" fillId="2" borderId="49" xfId="0" applyNumberFormat="1" applyFont="1" applyFill="1" applyBorder="1" applyAlignment="1">
      <alignment horizontal="right" vertical="center"/>
    </xf>
    <xf numFmtId="164" fontId="1" fillId="2" borderId="51" xfId="0" applyNumberFormat="1" applyFont="1" applyFill="1" applyBorder="1" applyAlignment="1">
      <alignment vertical="center"/>
    </xf>
    <xf numFmtId="167" fontId="2" fillId="2" borderId="27" xfId="0" applyNumberFormat="1" applyFont="1" applyFill="1" applyBorder="1" applyAlignment="1">
      <alignment horizontal="right" vertical="center"/>
    </xf>
    <xf numFmtId="170" fontId="1" fillId="2" borderId="31" xfId="1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165" fontId="2" fillId="2" borderId="18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16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left" vertical="center"/>
    </xf>
    <xf numFmtId="165" fontId="2" fillId="2" borderId="13" xfId="0" applyNumberFormat="1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70" fontId="2" fillId="2" borderId="47" xfId="1" applyNumberFormat="1" applyFont="1" applyFill="1" applyBorder="1" applyAlignment="1">
      <alignment vertical="center"/>
    </xf>
    <xf numFmtId="170" fontId="2" fillId="2" borderId="16" xfId="1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horizontal="right" vertical="center"/>
    </xf>
    <xf numFmtId="170" fontId="2" fillId="2" borderId="14" xfId="1" applyNumberFormat="1" applyFont="1" applyFill="1" applyBorder="1" applyAlignment="1">
      <alignment vertical="center"/>
    </xf>
    <xf numFmtId="164" fontId="20" fillId="2" borderId="37" xfId="0" applyNumberFormat="1" applyFont="1" applyFill="1" applyBorder="1" applyAlignment="1">
      <alignment horizontal="right" vertical="center"/>
    </xf>
    <xf numFmtId="165" fontId="20" fillId="2" borderId="13" xfId="0" applyNumberFormat="1" applyFont="1" applyFill="1" applyBorder="1" applyAlignment="1">
      <alignment vertical="center"/>
    </xf>
    <xf numFmtId="164" fontId="20" fillId="2" borderId="37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4" fontId="20" fillId="2" borderId="38" xfId="0" applyNumberFormat="1" applyFont="1" applyFill="1" applyBorder="1" applyAlignment="1">
      <alignment vertical="center"/>
    </xf>
    <xf numFmtId="165" fontId="20" fillId="2" borderId="6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164673</xdr:colOff>
      <xdr:row>1</xdr:row>
      <xdr:rowOff>81822</xdr:rowOff>
    </xdr:from>
    <xdr:to>
      <xdr:col>2</xdr:col>
      <xdr:colOff>136071</xdr:colOff>
      <xdr:row>2</xdr:row>
      <xdr:rowOff>142875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611" y="272322"/>
          <a:ext cx="1733523" cy="549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IN31"/>
  <sheetViews>
    <sheetView showGridLines="0" tabSelected="1" topLeftCell="K1" zoomScale="80" zoomScaleNormal="80" workbookViewId="0">
      <selection activeCell="S34" sqref="S34"/>
    </sheetView>
  </sheetViews>
  <sheetFormatPr defaultRowHeight="12.75" x14ac:dyDescent="0.2"/>
  <cols>
    <col min="1" max="1" width="11.1640625" style="10" customWidth="1"/>
    <col min="2" max="2" width="30.83203125" customWidth="1"/>
    <col min="3" max="4" width="14.5" customWidth="1"/>
    <col min="5" max="6" width="14.5" hidden="1" customWidth="1"/>
    <col min="7" max="21" width="14.5" customWidth="1"/>
    <col min="22" max="22" width="14.5" style="35" customWidth="1"/>
    <col min="24" max="24" width="11.1640625" bestFit="1" customWidth="1"/>
  </cols>
  <sheetData>
    <row r="1" spans="1:248" s="13" customFormat="1" ht="15" x14ac:dyDescent="0.25">
      <c r="A1" s="32"/>
      <c r="B1" s="1"/>
      <c r="C1" s="1"/>
      <c r="D1" s="1"/>
      <c r="E1" s="1"/>
      <c r="F1" s="1"/>
      <c r="G1" s="1"/>
      <c r="H1" s="1"/>
      <c r="I1" s="1"/>
      <c r="J1" s="1"/>
      <c r="O1" s="1"/>
      <c r="P1" s="1"/>
      <c r="V1" s="35"/>
    </row>
    <row r="2" spans="1:248" s="10" customFormat="1" ht="38.25" customHeight="1" x14ac:dyDescent="0.2">
      <c r="B2"/>
      <c r="C2"/>
      <c r="D2"/>
      <c r="E2"/>
      <c r="F2"/>
      <c r="G2"/>
      <c r="H2"/>
      <c r="I2"/>
      <c r="J2"/>
      <c r="O2"/>
      <c r="P2"/>
      <c r="V2" s="35"/>
    </row>
    <row r="3" spans="1:248" s="10" customFormat="1" ht="38.25" customHeight="1" x14ac:dyDescent="0.2">
      <c r="B3"/>
      <c r="C3"/>
      <c r="D3"/>
      <c r="E3"/>
      <c r="F3"/>
      <c r="G3"/>
      <c r="H3"/>
      <c r="I3"/>
      <c r="J3"/>
      <c r="O3"/>
      <c r="P3"/>
      <c r="V3" s="35"/>
    </row>
    <row r="4" spans="1:248" s="18" customFormat="1" ht="20.25" customHeight="1" x14ac:dyDescent="0.25">
      <c r="B4" s="108" t="s">
        <v>10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5" spans="1:248" s="18" customFormat="1" ht="32.25" customHeight="1" x14ac:dyDescent="0.2">
      <c r="B5" s="127" t="s">
        <v>21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</row>
    <row r="6" spans="1:248" s="31" customFormat="1" ht="20.25" customHeight="1" x14ac:dyDescent="0.2">
      <c r="B6" s="126" t="s">
        <v>23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</row>
    <row r="7" spans="1:248" s="14" customFormat="1" ht="27" customHeight="1" x14ac:dyDescent="0.2">
      <c r="A7" s="33"/>
      <c r="B7" s="4"/>
      <c r="C7" s="4"/>
      <c r="D7" s="4"/>
      <c r="E7" s="5"/>
      <c r="F7" s="5"/>
      <c r="G7" s="5"/>
      <c r="H7" s="5"/>
      <c r="I7" s="5"/>
      <c r="J7" s="5"/>
      <c r="O7" s="5"/>
      <c r="P7" s="5"/>
      <c r="V7" s="36"/>
    </row>
    <row r="8" spans="1:248" s="10" customFormat="1" ht="10.5" customHeight="1" x14ac:dyDescent="0.2">
      <c r="A8" s="34"/>
      <c r="B8" s="2"/>
      <c r="C8" s="2"/>
      <c r="D8" s="2"/>
      <c r="E8" s="19"/>
      <c r="F8" s="20"/>
      <c r="G8" s="19"/>
      <c r="H8" s="20"/>
      <c r="I8" s="19"/>
      <c r="J8" s="21"/>
      <c r="O8" s="19"/>
      <c r="P8" s="21"/>
      <c r="V8" s="36"/>
    </row>
    <row r="9" spans="1:248" s="10" customFormat="1" ht="10.5" customHeight="1" x14ac:dyDescent="0.2">
      <c r="A9" s="34"/>
      <c r="B9" s="2"/>
      <c r="C9" s="2"/>
      <c r="E9" s="109"/>
      <c r="F9" s="109"/>
      <c r="G9" s="109"/>
      <c r="H9" s="109"/>
      <c r="I9" s="22"/>
      <c r="J9" s="21"/>
      <c r="O9" s="22"/>
      <c r="P9" s="21"/>
      <c r="V9" s="21" t="s">
        <v>12</v>
      </c>
    </row>
    <row r="10" spans="1:248" s="15" customFormat="1" ht="20.100000000000001" customHeight="1" x14ac:dyDescent="0.2">
      <c r="A10" s="6"/>
      <c r="B10" s="6"/>
      <c r="C10" s="6"/>
      <c r="D10" s="6"/>
      <c r="E10" s="27"/>
      <c r="F10" s="27"/>
      <c r="G10" s="27"/>
      <c r="H10" s="21"/>
      <c r="J10" s="27"/>
      <c r="P10" s="27"/>
    </row>
    <row r="11" spans="1:248" s="15" customFormat="1" ht="46.5" customHeight="1" x14ac:dyDescent="0.2">
      <c r="A11" s="6"/>
      <c r="B11" s="110" t="s">
        <v>5</v>
      </c>
      <c r="C11" s="118" t="s">
        <v>18</v>
      </c>
      <c r="D11" s="119"/>
      <c r="F11" s="40"/>
      <c r="G11" s="124" t="s">
        <v>11</v>
      </c>
      <c r="H11" s="125"/>
      <c r="I11" s="116" t="s">
        <v>15</v>
      </c>
      <c r="J11" s="117"/>
      <c r="K11" s="117"/>
      <c r="L11" s="117"/>
      <c r="M11" s="117"/>
      <c r="N11" s="117"/>
      <c r="O11" s="116" t="s">
        <v>19</v>
      </c>
      <c r="P11" s="117"/>
      <c r="Q11" s="117"/>
      <c r="R11" s="117"/>
      <c r="S11" s="117"/>
      <c r="T11" s="117"/>
      <c r="U11" s="118" t="s">
        <v>16</v>
      </c>
      <c r="V11" s="122"/>
    </row>
    <row r="12" spans="1:248" s="15" customFormat="1" ht="38.25" customHeight="1" x14ac:dyDescent="0.2">
      <c r="A12" s="6"/>
      <c r="B12" s="110"/>
      <c r="C12" s="120"/>
      <c r="D12" s="121"/>
      <c r="E12" s="112" t="s">
        <v>13</v>
      </c>
      <c r="F12" s="113"/>
      <c r="G12" s="114" t="s">
        <v>14</v>
      </c>
      <c r="H12" s="115"/>
      <c r="I12" s="114" t="s">
        <v>13</v>
      </c>
      <c r="J12" s="113"/>
      <c r="K12" s="114" t="s">
        <v>14</v>
      </c>
      <c r="L12" s="115"/>
      <c r="M12" s="114" t="s">
        <v>20</v>
      </c>
      <c r="N12" s="115"/>
      <c r="O12" s="114" t="s">
        <v>13</v>
      </c>
      <c r="P12" s="113"/>
      <c r="Q12" s="114" t="s">
        <v>14</v>
      </c>
      <c r="R12" s="115"/>
      <c r="S12" s="114" t="s">
        <v>20</v>
      </c>
      <c r="T12" s="115"/>
      <c r="U12" s="120"/>
      <c r="V12" s="123"/>
    </row>
    <row r="13" spans="1:248" s="16" customFormat="1" ht="48" customHeight="1" thickBot="1" x14ac:dyDescent="0.2">
      <c r="A13" s="7"/>
      <c r="B13" s="111"/>
      <c r="C13" s="28" t="s">
        <v>8</v>
      </c>
      <c r="D13" s="29" t="s">
        <v>9</v>
      </c>
      <c r="E13" s="39" t="s">
        <v>8</v>
      </c>
      <c r="F13" s="30" t="s">
        <v>9</v>
      </c>
      <c r="G13" s="28" t="s">
        <v>8</v>
      </c>
      <c r="H13" s="29" t="s">
        <v>9</v>
      </c>
      <c r="I13" s="28" t="s">
        <v>8</v>
      </c>
      <c r="J13" s="30" t="s">
        <v>9</v>
      </c>
      <c r="K13" s="28" t="s">
        <v>8</v>
      </c>
      <c r="L13" s="29" t="s">
        <v>9</v>
      </c>
      <c r="M13" s="28" t="s">
        <v>8</v>
      </c>
      <c r="N13" s="29" t="s">
        <v>9</v>
      </c>
      <c r="O13" s="28" t="s">
        <v>8</v>
      </c>
      <c r="P13" s="30" t="s">
        <v>9</v>
      </c>
      <c r="Q13" s="28" t="s">
        <v>8</v>
      </c>
      <c r="R13" s="29" t="s">
        <v>9</v>
      </c>
      <c r="S13" s="28" t="s">
        <v>8</v>
      </c>
      <c r="T13" s="29" t="s">
        <v>9</v>
      </c>
      <c r="U13" s="28" t="s">
        <v>8</v>
      </c>
      <c r="V13" s="29" t="s">
        <v>9</v>
      </c>
    </row>
    <row r="14" spans="1:248" s="9" customFormat="1" ht="38.25" customHeight="1" thickTop="1" x14ac:dyDescent="0.2">
      <c r="A14" s="8"/>
      <c r="B14" s="24" t="s">
        <v>2</v>
      </c>
      <c r="C14" s="94">
        <v>56</v>
      </c>
      <c r="D14" s="91">
        <v>106.18536</v>
      </c>
      <c r="E14" s="102"/>
      <c r="F14" s="103"/>
      <c r="G14" s="90">
        <v>643</v>
      </c>
      <c r="H14" s="91">
        <v>860.68469999999991</v>
      </c>
      <c r="I14" s="95" t="s">
        <v>22</v>
      </c>
      <c r="J14" s="96">
        <v>1.33</v>
      </c>
      <c r="K14" s="90">
        <v>51</v>
      </c>
      <c r="L14" s="91">
        <v>69.155749999999998</v>
      </c>
      <c r="M14" s="90">
        <v>52</v>
      </c>
      <c r="N14" s="91">
        <f>+L14+J14</f>
        <v>70.485749999999996</v>
      </c>
      <c r="O14" s="94">
        <v>19</v>
      </c>
      <c r="P14" s="96">
        <v>36.694760000000002</v>
      </c>
      <c r="Q14" s="90">
        <v>12</v>
      </c>
      <c r="R14" s="91">
        <v>15.601780000000002</v>
      </c>
      <c r="S14" s="90">
        <v>19</v>
      </c>
      <c r="T14" s="91">
        <f>+R14+P14</f>
        <v>52.296540000000007</v>
      </c>
      <c r="U14" s="94">
        <v>758</v>
      </c>
      <c r="V14" s="98">
        <f>+N14+H14+F14+D14+T14</f>
        <v>1089.6523499999998</v>
      </c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</row>
    <row r="15" spans="1:248" ht="38.25" customHeight="1" x14ac:dyDescent="0.2">
      <c r="A15" s="8"/>
      <c r="B15" s="26" t="s">
        <v>3</v>
      </c>
      <c r="C15" s="92">
        <v>6</v>
      </c>
      <c r="D15" s="93">
        <v>2.7854899999999998</v>
      </c>
      <c r="E15" s="104"/>
      <c r="F15" s="105"/>
      <c r="G15" s="92">
        <v>493</v>
      </c>
      <c r="H15" s="93">
        <v>1001.01035</v>
      </c>
      <c r="I15" s="92">
        <v>4</v>
      </c>
      <c r="J15" s="97">
        <v>37.334800000000001</v>
      </c>
      <c r="K15" s="92">
        <v>51</v>
      </c>
      <c r="L15" s="97">
        <v>226.08656999999999</v>
      </c>
      <c r="M15" s="92">
        <v>51</v>
      </c>
      <c r="N15" s="93">
        <f>+L15+J15</f>
        <v>263.42137000000002</v>
      </c>
      <c r="O15" s="92">
        <v>12</v>
      </c>
      <c r="P15" s="97">
        <v>31.811799999999998</v>
      </c>
      <c r="Q15" s="92">
        <v>9</v>
      </c>
      <c r="R15" s="93">
        <v>38.27664</v>
      </c>
      <c r="S15" s="92">
        <v>15</v>
      </c>
      <c r="T15" s="93">
        <f>+R15+P15</f>
        <v>70.088439999999991</v>
      </c>
      <c r="U15" s="92">
        <v>549</v>
      </c>
      <c r="V15" s="99">
        <f>+N15+H15+F15+D15+T15</f>
        <v>1337.30565</v>
      </c>
      <c r="W15" s="10"/>
    </row>
    <row r="16" spans="1:248" ht="38.25" customHeight="1" x14ac:dyDescent="0.2">
      <c r="A16" s="8"/>
      <c r="B16" s="25" t="s">
        <v>4</v>
      </c>
      <c r="C16" s="95" t="s">
        <v>22</v>
      </c>
      <c r="D16" s="57">
        <v>1.6915199999999999</v>
      </c>
      <c r="E16" s="106"/>
      <c r="F16" s="107"/>
      <c r="G16" s="56">
        <v>237</v>
      </c>
      <c r="H16" s="57">
        <v>384.19842</v>
      </c>
      <c r="I16" s="95" t="s">
        <v>22</v>
      </c>
      <c r="J16" s="59">
        <v>13.638399999999999</v>
      </c>
      <c r="K16" s="56">
        <v>35</v>
      </c>
      <c r="L16" s="97">
        <v>95.303219999999996</v>
      </c>
      <c r="M16" s="56">
        <v>35</v>
      </c>
      <c r="N16" s="57">
        <f>+L16+J16</f>
        <v>108.94162</v>
      </c>
      <c r="O16" s="56">
        <v>22</v>
      </c>
      <c r="P16" s="59">
        <v>39.612000000000002</v>
      </c>
      <c r="Q16" s="56">
        <v>20</v>
      </c>
      <c r="R16" s="57">
        <v>52.793790000000001</v>
      </c>
      <c r="S16" s="56">
        <v>25</v>
      </c>
      <c r="T16" s="57">
        <f>+R16+P16</f>
        <v>92.405789999999996</v>
      </c>
      <c r="U16" s="56">
        <v>287</v>
      </c>
      <c r="V16" s="99">
        <f>+N16+H16+F16+D16+T16</f>
        <v>587.23734999999999</v>
      </c>
      <c r="W16" s="10"/>
    </row>
    <row r="17" spans="1:24" ht="38.25" customHeight="1" x14ac:dyDescent="0.2">
      <c r="A17" s="8"/>
      <c r="B17" s="26" t="s">
        <v>0</v>
      </c>
      <c r="C17" s="94">
        <v>57</v>
      </c>
      <c r="D17" s="93">
        <v>337.48865000000001</v>
      </c>
      <c r="E17" s="104"/>
      <c r="F17" s="105"/>
      <c r="G17" s="92">
        <v>933</v>
      </c>
      <c r="H17" s="93">
        <v>4004.3603700000003</v>
      </c>
      <c r="I17" s="92">
        <v>7</v>
      </c>
      <c r="J17" s="97">
        <v>21.560599999999997</v>
      </c>
      <c r="K17" s="92">
        <v>173</v>
      </c>
      <c r="L17" s="93">
        <v>864.99400000000003</v>
      </c>
      <c r="M17" s="92">
        <v>173</v>
      </c>
      <c r="N17" s="93">
        <f>+L17+J17</f>
        <v>886.55460000000005</v>
      </c>
      <c r="O17" s="92">
        <v>41</v>
      </c>
      <c r="P17" s="97">
        <v>222.45750000000001</v>
      </c>
      <c r="Q17" s="92">
        <v>29</v>
      </c>
      <c r="R17" s="93">
        <v>112.68162</v>
      </c>
      <c r="S17" s="92">
        <v>43</v>
      </c>
      <c r="T17" s="93">
        <f>+R17+P17</f>
        <v>335.13911999999999</v>
      </c>
      <c r="U17" s="94">
        <v>1158</v>
      </c>
      <c r="V17" s="99">
        <f>+N17+H17+F17+D17+T17</f>
        <v>5563.5427400000008</v>
      </c>
      <c r="W17" s="10"/>
    </row>
    <row r="18" spans="1:24" ht="38.25" customHeight="1" x14ac:dyDescent="0.2">
      <c r="A18" s="8"/>
      <c r="B18" s="25" t="s">
        <v>1</v>
      </c>
      <c r="C18" s="56">
        <v>18</v>
      </c>
      <c r="D18" s="57">
        <v>36.73798</v>
      </c>
      <c r="E18" s="106"/>
      <c r="F18" s="107"/>
      <c r="G18" s="56">
        <v>112</v>
      </c>
      <c r="H18" s="57">
        <v>374.10437999999999</v>
      </c>
      <c r="I18" s="92">
        <v>0</v>
      </c>
      <c r="J18" s="59">
        <v>0</v>
      </c>
      <c r="K18" s="95" t="s">
        <v>22</v>
      </c>
      <c r="L18" s="57">
        <v>3.29</v>
      </c>
      <c r="M18" s="95" t="s">
        <v>22</v>
      </c>
      <c r="N18" s="57">
        <f>+L18+J18</f>
        <v>3.29</v>
      </c>
      <c r="O18" s="92">
        <v>4</v>
      </c>
      <c r="P18" s="59">
        <v>12.7341</v>
      </c>
      <c r="Q18" s="95" t="s">
        <v>22</v>
      </c>
      <c r="R18" s="57">
        <v>6.0889600000000002</v>
      </c>
      <c r="S18" s="56">
        <v>4</v>
      </c>
      <c r="T18" s="57">
        <f>+R18+P18</f>
        <v>18.823059999999998</v>
      </c>
      <c r="U18" s="100">
        <v>136</v>
      </c>
      <c r="V18" s="101">
        <f>+N18+H18+F18+D18+T18</f>
        <v>432.95542</v>
      </c>
      <c r="W18" s="10"/>
    </row>
    <row r="19" spans="1:24" ht="38.25" hidden="1" customHeight="1" x14ac:dyDescent="0.2">
      <c r="A19" s="8"/>
      <c r="B19" s="25" t="s">
        <v>6</v>
      </c>
      <c r="C19" s="56"/>
      <c r="D19" s="57">
        <v>2056.2524200000003</v>
      </c>
      <c r="E19" s="58"/>
      <c r="F19" s="59"/>
      <c r="G19" s="56"/>
      <c r="H19" s="57"/>
      <c r="I19" s="56"/>
      <c r="J19" s="59"/>
      <c r="K19" s="56"/>
      <c r="L19" s="57"/>
      <c r="M19" s="56"/>
      <c r="N19" s="57"/>
      <c r="O19" s="56"/>
      <c r="P19" s="59"/>
      <c r="Q19" s="56"/>
      <c r="R19" s="57"/>
      <c r="S19" s="56"/>
      <c r="T19" s="57"/>
      <c r="U19" s="60"/>
      <c r="V19" s="61">
        <f>SUM(V14:V18)</f>
        <v>9010.693510000001</v>
      </c>
      <c r="W19" s="10"/>
    </row>
    <row r="20" spans="1:24" s="3" customFormat="1" ht="38.25" hidden="1" customHeight="1" x14ac:dyDescent="0.2">
      <c r="A20" s="11"/>
      <c r="B20" s="23" t="s">
        <v>7</v>
      </c>
      <c r="C20" s="62"/>
      <c r="D20" s="63"/>
      <c r="E20" s="64"/>
      <c r="F20" s="63"/>
      <c r="G20" s="62"/>
      <c r="H20" s="63"/>
      <c r="I20" s="62"/>
      <c r="J20" s="63"/>
      <c r="K20" s="62"/>
      <c r="L20" s="63"/>
      <c r="M20" s="62"/>
      <c r="N20" s="63"/>
      <c r="O20" s="62"/>
      <c r="P20" s="63"/>
      <c r="Q20" s="62"/>
      <c r="R20" s="63"/>
      <c r="S20" s="62"/>
      <c r="T20" s="63"/>
      <c r="U20" s="88"/>
      <c r="V20" s="65"/>
      <c r="W20" s="8"/>
    </row>
    <row r="21" spans="1:24" ht="38.25" customHeight="1" x14ac:dyDescent="0.2">
      <c r="A21" s="8"/>
      <c r="B21" s="42" t="s">
        <v>17</v>
      </c>
      <c r="C21" s="86">
        <v>138</v>
      </c>
      <c r="D21" s="84">
        <f>SUM(D14:D18)</f>
        <v>484.88900000000001</v>
      </c>
      <c r="E21" s="87">
        <f>SUM(E14:E18)</f>
        <v>0</v>
      </c>
      <c r="F21" s="83">
        <f>SUM(F14:F18)</f>
        <v>0</v>
      </c>
      <c r="G21" s="82">
        <f>SUM(G14:G18)</f>
        <v>2418</v>
      </c>
      <c r="H21" s="84">
        <f>SUM(H14:H18)</f>
        <v>6624.3582200000001</v>
      </c>
      <c r="I21" s="82">
        <v>16</v>
      </c>
      <c r="J21" s="83">
        <f>SUM(J14:J18)</f>
        <v>73.863799999999998</v>
      </c>
      <c r="K21" s="82">
        <v>313</v>
      </c>
      <c r="L21" s="84">
        <f>SUM(L14:L18)</f>
        <v>1258.82954</v>
      </c>
      <c r="M21" s="82">
        <v>314</v>
      </c>
      <c r="N21" s="84">
        <f>SUM(N14:N18)</f>
        <v>1332.69334</v>
      </c>
      <c r="O21" s="82">
        <f>SUM(O14:O18)</f>
        <v>98</v>
      </c>
      <c r="P21" s="83">
        <f>SUM(P14:P18)</f>
        <v>343.31016</v>
      </c>
      <c r="Q21" s="82">
        <v>72</v>
      </c>
      <c r="R21" s="84">
        <f>SUM(R14:R18)</f>
        <v>225.44279</v>
      </c>
      <c r="S21" s="82">
        <f>SUM(S14:S18)</f>
        <v>106</v>
      </c>
      <c r="T21" s="84">
        <f>SUM(T14:T18)</f>
        <v>568.75295000000006</v>
      </c>
      <c r="U21" s="66">
        <f>SUM(U14:U18)</f>
        <v>2888</v>
      </c>
      <c r="V21" s="85">
        <f>SUM(V14:V18)</f>
        <v>9010.693510000001</v>
      </c>
      <c r="W21" s="41"/>
      <c r="X21" s="17"/>
    </row>
    <row r="22" spans="1:24" ht="6.75" customHeight="1" x14ac:dyDescent="0.2">
      <c r="C22" s="43"/>
      <c r="D22" s="43"/>
      <c r="E22" s="44"/>
      <c r="F22" s="45"/>
      <c r="G22" s="45"/>
      <c r="H22" s="45"/>
      <c r="I22" s="46"/>
      <c r="J22" s="47"/>
      <c r="K22" s="43"/>
      <c r="L22" s="43"/>
      <c r="M22" s="48"/>
      <c r="N22" s="43"/>
      <c r="O22" s="46"/>
      <c r="P22" s="47"/>
      <c r="Q22" s="43"/>
      <c r="R22" s="43"/>
      <c r="S22" s="43"/>
      <c r="T22" s="48"/>
      <c r="U22" s="49"/>
      <c r="V22" s="50"/>
      <c r="W22" s="10"/>
    </row>
    <row r="23" spans="1:24" ht="38.25" customHeight="1" x14ac:dyDescent="0.2">
      <c r="A23" s="8"/>
      <c r="B23" s="37" t="s">
        <v>6</v>
      </c>
      <c r="C23" s="51"/>
      <c r="D23" s="52"/>
      <c r="E23" s="53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4"/>
      <c r="U23" s="81">
        <v>25</v>
      </c>
      <c r="V23" s="89">
        <v>143.14179999999999</v>
      </c>
      <c r="W23" s="10"/>
    </row>
    <row r="24" spans="1:24" ht="38.25" customHeight="1" x14ac:dyDescent="0.2">
      <c r="A24" s="8"/>
      <c r="B24" s="37" t="s">
        <v>7</v>
      </c>
      <c r="C24" s="67"/>
      <c r="D24" s="68"/>
      <c r="E24" s="69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70"/>
      <c r="U24" s="66">
        <v>2</v>
      </c>
      <c r="V24" s="89">
        <v>41.506250000000001</v>
      </c>
      <c r="W24" s="10"/>
    </row>
    <row r="25" spans="1:24" ht="5.25" customHeight="1" x14ac:dyDescent="0.2">
      <c r="C25" s="71"/>
      <c r="D25" s="71"/>
      <c r="E25" s="72"/>
      <c r="F25" s="15"/>
      <c r="G25" s="15"/>
      <c r="H25" s="73"/>
      <c r="I25" s="71"/>
      <c r="J25" s="71"/>
      <c r="K25" s="71"/>
      <c r="L25" s="74"/>
      <c r="M25" s="71"/>
      <c r="N25" s="74"/>
      <c r="O25" s="71"/>
      <c r="P25" s="71"/>
      <c r="Q25" s="71"/>
      <c r="R25" s="74"/>
      <c r="S25" s="71"/>
      <c r="T25" s="74"/>
      <c r="U25" s="75"/>
      <c r="V25" s="65"/>
      <c r="W25" s="10"/>
    </row>
    <row r="26" spans="1:24" ht="38.25" customHeight="1" x14ac:dyDescent="0.2">
      <c r="A26" s="8"/>
      <c r="B26" s="37" t="s">
        <v>16</v>
      </c>
      <c r="C26" s="76">
        <f t="shared" ref="C26:N26" si="0">+C21</f>
        <v>138</v>
      </c>
      <c r="D26" s="77">
        <f t="shared" si="0"/>
        <v>484.88900000000001</v>
      </c>
      <c r="E26" s="78">
        <f t="shared" si="0"/>
        <v>0</v>
      </c>
      <c r="F26" s="79">
        <f t="shared" si="0"/>
        <v>0</v>
      </c>
      <c r="G26" s="80">
        <f t="shared" si="0"/>
        <v>2418</v>
      </c>
      <c r="H26" s="77">
        <f t="shared" si="0"/>
        <v>6624.3582200000001</v>
      </c>
      <c r="I26" s="80">
        <f t="shared" si="0"/>
        <v>16</v>
      </c>
      <c r="J26" s="79">
        <f t="shared" si="0"/>
        <v>73.863799999999998</v>
      </c>
      <c r="K26" s="80">
        <f>+K21</f>
        <v>313</v>
      </c>
      <c r="L26" s="77">
        <f>+L21</f>
        <v>1258.82954</v>
      </c>
      <c r="M26" s="80">
        <f t="shared" si="0"/>
        <v>314</v>
      </c>
      <c r="N26" s="77">
        <f t="shared" si="0"/>
        <v>1332.69334</v>
      </c>
      <c r="O26" s="80">
        <f t="shared" ref="O26:T26" si="1">+O21</f>
        <v>98</v>
      </c>
      <c r="P26" s="79">
        <f t="shared" si="1"/>
        <v>343.31016</v>
      </c>
      <c r="Q26" s="80">
        <f>+Q21</f>
        <v>72</v>
      </c>
      <c r="R26" s="77">
        <f>+R21</f>
        <v>225.44279</v>
      </c>
      <c r="S26" s="80">
        <f t="shared" si="1"/>
        <v>106</v>
      </c>
      <c r="T26" s="77">
        <f t="shared" si="1"/>
        <v>568.75295000000006</v>
      </c>
      <c r="U26" s="81">
        <f>+U24+U23+U21</f>
        <v>2915</v>
      </c>
      <c r="V26" s="55">
        <f>+V23+V21+V24</f>
        <v>9195.3415600000008</v>
      </c>
      <c r="W26" s="10"/>
    </row>
    <row r="27" spans="1:24" x14ac:dyDescent="0.2">
      <c r="J27" s="17"/>
      <c r="P27" s="17"/>
      <c r="U27" s="38"/>
    </row>
    <row r="29" spans="1:24" x14ac:dyDescent="0.2">
      <c r="C29" s="38"/>
      <c r="I29" s="38"/>
      <c r="M29" s="38"/>
      <c r="O29" s="38"/>
      <c r="Q29" s="38"/>
    </row>
    <row r="30" spans="1:24" x14ac:dyDescent="0.2">
      <c r="D30" s="38"/>
      <c r="U30" s="12"/>
    </row>
    <row r="31" spans="1:24" x14ac:dyDescent="0.2">
      <c r="D31" s="12"/>
      <c r="M31" s="38"/>
    </row>
  </sheetData>
  <mergeCells count="19">
    <mergeCell ref="O11:T11"/>
    <mergeCell ref="O12:P12"/>
    <mergeCell ref="S12:T12"/>
    <mergeCell ref="B4:V4"/>
    <mergeCell ref="E9:F9"/>
    <mergeCell ref="B11:B13"/>
    <mergeCell ref="G9:H9"/>
    <mergeCell ref="E12:F12"/>
    <mergeCell ref="G12:H12"/>
    <mergeCell ref="I11:N11"/>
    <mergeCell ref="I12:J12"/>
    <mergeCell ref="M12:N12"/>
    <mergeCell ref="C11:D12"/>
    <mergeCell ref="U11:V12"/>
    <mergeCell ref="G11:H11"/>
    <mergeCell ref="B6:V6"/>
    <mergeCell ref="B5:V5"/>
    <mergeCell ref="K12:L12"/>
    <mergeCell ref="Q12:R12"/>
  </mergeCells>
  <phoneticPr fontId="0" type="noConversion"/>
  <printOptions horizontalCentered="1"/>
  <pageMargins left="0.19685039370078741" right="0.35433070866141736" top="0.27559055118110237" bottom="0.39370078740157483" header="0" footer="0.23622047244094491"/>
  <pageSetup paperSize="9" scale="61" orientation="landscape" horizontalDpi="4294967293" r:id="rId1"/>
  <headerFooter alignWithMargins="0">
    <oddFooter>&amp;LFonte: IFAP/GPE</oddFooter>
  </headerFooter>
  <ignoredErrors>
    <ignoredError sqref="D2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1BDA14-DF4A-4046-B02F-69A1F6BBB8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69E93F-C68E-4775-8B47-8BBE891DCAF2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5399dd73-3458-46cc-953e-caad4892d1f1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2d6fbae-d18c-49b9-827b-ef4fa516a32b"/>
  </ds:schemaRefs>
</ds:datastoreItem>
</file>

<file path=customXml/itemProps3.xml><?xml version="1.0" encoding="utf-8"?>
<ds:datastoreItem xmlns:ds="http://schemas.openxmlformats.org/officeDocument/2006/customXml" ds:itemID="{0ECE8C4A-130B-4E34-8854-8A76816C4A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Continente</vt:lpstr>
      <vt:lpstr>Continente!Área_de_Impressão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Utilizador do Windows</cp:lastModifiedBy>
  <dcterms:created xsi:type="dcterms:W3CDTF">2013-08-28T14:35:38Z</dcterms:created>
  <dcterms:modified xsi:type="dcterms:W3CDTF">2022-08-02T07:56:48Z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