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0" documentId="8_{EDE2923F-4503-4760-80A7-02F6EAE1DF84}" xr6:coauthVersionLast="47" xr6:coauthVersionMax="47" xr10:uidLastSave="{00000000-0000-0000-0000-000000000000}"/>
  <bookViews>
    <workbookView xWindow="-108" yWindow="-108" windowWidth="23256" windowHeight="12456" tabRatio="528" xr2:uid="{00000000-000D-0000-FFFF-FFFF00000000}"/>
  </bookViews>
  <sheets>
    <sheet name="Número de animais" sheetId="1" r:id="rId1"/>
    <sheet name="DEOC e  N.º Ovinos e Caprin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8" i="1" l="1"/>
  <c r="S97" i="1"/>
  <c r="C31" i="3" l="1"/>
  <c r="D31" i="3"/>
  <c r="G31" i="3"/>
  <c r="R98" i="1"/>
  <c r="R97" i="1"/>
  <c r="C16" i="3"/>
  <c r="F31" i="3" l="1"/>
  <c r="D16" i="3" l="1"/>
  <c r="B31" i="3" s="1"/>
  <c r="I31" i="3" l="1"/>
  <c r="J31" i="3"/>
  <c r="Q98" i="1"/>
  <c r="Q97" i="1"/>
  <c r="M31" i="3"/>
  <c r="L31" i="3"/>
  <c r="E16" i="3"/>
  <c r="E31" i="3" l="1"/>
  <c r="O31" i="3"/>
  <c r="R31" i="3"/>
  <c r="P97" i="1"/>
  <c r="P98" i="1"/>
  <c r="G16" i="3"/>
  <c r="H16" i="3"/>
  <c r="I16" i="3"/>
  <c r="J16" i="3"/>
  <c r="K16" i="3"/>
  <c r="L16" i="3"/>
  <c r="M16" i="3"/>
  <c r="N16" i="3"/>
  <c r="O16" i="3"/>
  <c r="P16" i="3"/>
  <c r="Q16" i="3"/>
  <c r="Z31" i="3" l="1"/>
  <c r="N31" i="3"/>
  <c r="AI31" i="3"/>
  <c r="AF31" i="3"/>
  <c r="T31" i="3"/>
  <c r="AC31" i="3"/>
  <c r="W31" i="3"/>
  <c r="Q31" i="3"/>
  <c r="P31" i="3"/>
  <c r="O98" i="1"/>
  <c r="O97" i="1"/>
  <c r="F16" i="3"/>
  <c r="H31" i="3" s="1"/>
  <c r="K31" i="3" l="1"/>
  <c r="S31" i="3"/>
  <c r="N98" i="1"/>
  <c r="N97" i="1"/>
  <c r="V31" i="3" l="1"/>
  <c r="Y31" i="3"/>
  <c r="U31" i="3"/>
  <c r="M98" i="1"/>
  <c r="M97" i="1"/>
  <c r="X31" i="3" l="1"/>
  <c r="AA31" i="3"/>
  <c r="L98" i="1"/>
  <c r="L97" i="1"/>
  <c r="AB31" i="3" l="1"/>
  <c r="AD31" i="3"/>
  <c r="AE31" i="3"/>
  <c r="AG31" i="3" l="1"/>
  <c r="AH31" i="3"/>
  <c r="AJ31" i="3"/>
  <c r="AK31" i="3"/>
  <c r="K98" i="1"/>
  <c r="K97" i="1"/>
  <c r="J98" i="1" l="1"/>
  <c r="I98" i="1"/>
  <c r="J97" i="1"/>
  <c r="I97" i="1"/>
  <c r="H97" i="1" l="1"/>
  <c r="H98" i="1"/>
  <c r="G98" i="1" l="1"/>
  <c r="F98" i="1"/>
  <c r="E98" i="1"/>
  <c r="F97" i="1"/>
  <c r="G97" i="1"/>
  <c r="E97" i="1"/>
</calcChain>
</file>

<file path=xl/sharedStrings.xml><?xml version="1.0" encoding="utf-8"?>
<sst xmlns="http://schemas.openxmlformats.org/spreadsheetml/2006/main" count="230" uniqueCount="45">
  <si>
    <t>NUTII</t>
  </si>
  <si>
    <t>NÚMERO DE ANIMAIS</t>
  </si>
  <si>
    <t>DESCRIÇÃO DE CLASSES</t>
  </si>
  <si>
    <t>TOTAL</t>
  </si>
  <si>
    <t>NORTE</t>
  </si>
  <si>
    <t>CENTRO</t>
  </si>
  <si>
    <t>ALENTEJO</t>
  </si>
  <si>
    <t>ALGARVE</t>
  </si>
  <si>
    <t>REGIÃO AUTÓNOMA DOS AÇORES</t>
  </si>
  <si>
    <t>GRANDE LISBOA</t>
  </si>
  <si>
    <t>N.º de Declarações</t>
  </si>
  <si>
    <t>Fêmeas cobertas pela 1ª vez</t>
  </si>
  <si>
    <t>Fêmeas já paridas</t>
  </si>
  <si>
    <t>Machos reprodutores</t>
  </si>
  <si>
    <t>Outros (crias)</t>
  </si>
  <si>
    <t>Fêmeas com mais de 6 meses ainda não cobertas</t>
  </si>
  <si>
    <t>Ovinos</t>
  </si>
  <si>
    <t>Caprinos</t>
  </si>
  <si>
    <t>RAÇA</t>
  </si>
  <si>
    <t xml:space="preserve">Quadro 1 - Declarações de existências de ovinos e caprinos - número de animais por classe </t>
  </si>
  <si>
    <t>DEOC</t>
  </si>
  <si>
    <t>Quadro 2 - Declarações de existências de ovinos e caprinos - número de declarações por NUT II</t>
  </si>
  <si>
    <t>Quadro 4 - Declarações de existências de ovinos e caprinos - variação nº declarações/animais</t>
  </si>
  <si>
    <t>N.º de Ovinos</t>
  </si>
  <si>
    <t>N.º de Caprinos</t>
  </si>
  <si>
    <r>
      <rPr>
        <b/>
        <sz val="10"/>
        <color theme="0"/>
        <rFont val="Calibri"/>
        <family val="2"/>
      </rPr>
      <t>∆</t>
    </r>
    <r>
      <rPr>
        <b/>
        <sz val="10"/>
        <color theme="0"/>
        <rFont val="Arial"/>
        <family val="2"/>
      </rPr>
      <t xml:space="preserve"> 2013/2012 (%)</t>
    </r>
  </si>
  <si>
    <t>∆ 2012/2011 (%)</t>
  </si>
  <si>
    <t>REGIÃO AUTÓNOMA DA MADEIRA</t>
  </si>
  <si>
    <t>∆ 2014/2013 (%)</t>
  </si>
  <si>
    <t>∆ 2016/2015 (%)</t>
  </si>
  <si>
    <t>∆ 2015/2014 (%)</t>
  </si>
  <si>
    <t>Fonte: GPE - APEP</t>
  </si>
  <si>
    <t>∆ 2017/2016 (%)</t>
  </si>
  <si>
    <t>∆ 2018/2017 (%)</t>
  </si>
  <si>
    <t>∆ 2019/2018 (%)</t>
  </si>
  <si>
    <t>∆ 2020/2019 (%)</t>
  </si>
  <si>
    <t>Quadro 3 - Declarações de existências de ovinos e caprinos - número de animais</t>
  </si>
  <si>
    <t>∆ 2021/2020 (%)</t>
  </si>
  <si>
    <t>∆ 2022/2021 (%)</t>
  </si>
  <si>
    <t>∆ 2023/2022 (%)</t>
  </si>
  <si>
    <t>∆ 2024/2023 (%)</t>
  </si>
  <si>
    <t>Nota: Dados actualizados em 20 de fevereiro de 2026</t>
  </si>
  <si>
    <t>∆ 2025/2024 (%)</t>
  </si>
  <si>
    <t>PENÍNSULA DE SETÚBAL</t>
  </si>
  <si>
    <t>OESTE E VALE DO TEJO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</si>
</sst>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theme="8" tint="-0.24994659260841701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/>
      <top style="thin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rgb="FF006666"/>
      </right>
      <top/>
      <bottom style="thin">
        <color theme="0"/>
      </bottom>
      <diagonal/>
    </border>
    <border>
      <left style="thin">
        <color theme="0"/>
      </left>
      <right style="thin">
        <color rgb="FF006666"/>
      </right>
      <top style="thin">
        <color theme="0"/>
      </top>
      <bottom/>
      <diagonal/>
    </border>
    <border>
      <left style="thin">
        <color theme="8" tint="-0.24994659260841701"/>
      </left>
      <right style="thin">
        <color rgb="FF006666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rgb="FF006666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rgb="FF006666"/>
      </right>
      <top style="thin">
        <color theme="8" tint="-0.24994659260841701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7" fillId="0" borderId="0"/>
    <xf numFmtId="0" fontId="4" fillId="0" borderId="0"/>
  </cellStyleXfs>
  <cellXfs count="105">
    <xf numFmtId="0" fontId="0" fillId="0" borderId="0" xfId="0"/>
    <xf numFmtId="0" fontId="9" fillId="0" borderId="1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4" fontId="7" fillId="2" borderId="12" xfId="3" applyNumberFormat="1" applyFont="1" applyFill="1" applyBorder="1" applyAlignment="1">
      <alignment horizontal="center"/>
    </xf>
    <xf numFmtId="0" fontId="8" fillId="0" borderId="0" xfId="0" applyFont="1"/>
    <xf numFmtId="0" fontId="7" fillId="0" borderId="0" xfId="3" applyFont="1" applyAlignment="1">
      <alignment horizontal="right"/>
    </xf>
    <xf numFmtId="0" fontId="11" fillId="0" borderId="0" xfId="0" applyFont="1"/>
    <xf numFmtId="0" fontId="7" fillId="3" borderId="12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20" xfId="0" applyFont="1" applyFill="1" applyBorder="1"/>
    <xf numFmtId="0" fontId="12" fillId="3" borderId="22" xfId="0" applyFont="1" applyFill="1" applyBorder="1" applyAlignment="1">
      <alignment horizontal="center"/>
    </xf>
    <xf numFmtId="0" fontId="12" fillId="3" borderId="22" xfId="0" applyFont="1" applyFill="1" applyBorder="1"/>
    <xf numFmtId="0" fontId="7" fillId="2" borderId="12" xfId="3" applyFont="1" applyFill="1" applyBorder="1" applyAlignment="1">
      <alignment horizontal="center"/>
    </xf>
    <xf numFmtId="3" fontId="12" fillId="3" borderId="20" xfId="0" applyNumberFormat="1" applyFont="1" applyFill="1" applyBorder="1"/>
    <xf numFmtId="3" fontId="12" fillId="3" borderId="22" xfId="0" applyNumberFormat="1" applyFont="1" applyFill="1" applyBorder="1"/>
    <xf numFmtId="3" fontId="0" fillId="0" borderId="11" xfId="0" applyNumberFormat="1" applyBorder="1"/>
    <xf numFmtId="3" fontId="0" fillId="0" borderId="17" xfId="0" applyNumberFormat="1" applyBorder="1"/>
    <xf numFmtId="3" fontId="0" fillId="0" borderId="10" xfId="0" applyNumberFormat="1" applyBorder="1"/>
    <xf numFmtId="1" fontId="8" fillId="0" borderId="11" xfId="0" applyNumberFormat="1" applyFont="1" applyBorder="1"/>
    <xf numFmtId="1" fontId="8" fillId="0" borderId="17" xfId="0" applyNumberFormat="1" applyFont="1" applyBorder="1"/>
    <xf numFmtId="1" fontId="8" fillId="0" borderId="10" xfId="0" applyNumberFormat="1" applyFont="1" applyBorder="1"/>
    <xf numFmtId="3" fontId="13" fillId="0" borderId="17" xfId="7" applyNumberFormat="1" applyFont="1" applyBorder="1" applyAlignment="1">
      <alignment horizontal="right" wrapText="1"/>
    </xf>
    <xf numFmtId="3" fontId="13" fillId="0" borderId="16" xfId="7" applyNumberFormat="1" applyFont="1" applyBorder="1" applyAlignment="1">
      <alignment horizontal="right" wrapText="1"/>
    </xf>
    <xf numFmtId="0" fontId="13" fillId="0" borderId="29" xfId="3" applyFont="1" applyBorder="1" applyAlignment="1">
      <alignment wrapText="1"/>
    </xf>
    <xf numFmtId="3" fontId="13" fillId="0" borderId="11" xfId="5" applyNumberFormat="1" applyFont="1" applyBorder="1" applyAlignment="1">
      <alignment horizontal="right" wrapText="1"/>
    </xf>
    <xf numFmtId="3" fontId="13" fillId="0" borderId="17" xfId="5" applyNumberFormat="1" applyFont="1" applyBorder="1" applyAlignment="1">
      <alignment horizontal="right" wrapText="1"/>
    </xf>
    <xf numFmtId="3" fontId="13" fillId="0" borderId="10" xfId="5" applyNumberFormat="1" applyFont="1" applyBorder="1" applyAlignment="1">
      <alignment horizontal="right" wrapText="1"/>
    </xf>
    <xf numFmtId="0" fontId="13" fillId="0" borderId="33" xfId="3" applyFont="1" applyBorder="1" applyAlignment="1">
      <alignment wrapText="1"/>
    </xf>
    <xf numFmtId="3" fontId="13" fillId="0" borderId="18" xfId="5" applyNumberFormat="1" applyFont="1" applyBorder="1" applyAlignment="1">
      <alignment horizontal="right" wrapText="1"/>
    </xf>
    <xf numFmtId="3" fontId="13" fillId="0" borderId="16" xfId="5" applyNumberFormat="1" applyFont="1" applyBorder="1" applyAlignment="1">
      <alignment horizontal="right" wrapText="1"/>
    </xf>
    <xf numFmtId="3" fontId="13" fillId="0" borderId="7" xfId="5" applyNumberFormat="1" applyFont="1" applyBorder="1" applyAlignment="1">
      <alignment horizontal="right" wrapText="1"/>
    </xf>
    <xf numFmtId="0" fontId="13" fillId="0" borderId="34" xfId="3" applyFont="1" applyBorder="1" applyAlignment="1">
      <alignment wrapText="1"/>
    </xf>
    <xf numFmtId="3" fontId="13" fillId="0" borderId="31" xfId="5" applyNumberFormat="1" applyFont="1" applyBorder="1" applyAlignment="1">
      <alignment horizontal="right" wrapText="1"/>
    </xf>
    <xf numFmtId="3" fontId="13" fillId="0" borderId="25" xfId="5" applyNumberFormat="1" applyFont="1" applyBorder="1" applyAlignment="1">
      <alignment horizontal="right" wrapText="1"/>
    </xf>
    <xf numFmtId="3" fontId="13" fillId="0" borderId="26" xfId="5" applyNumberFormat="1" applyFont="1" applyBorder="1" applyAlignment="1">
      <alignment horizontal="right" wrapText="1"/>
    </xf>
    <xf numFmtId="0" fontId="13" fillId="0" borderId="35" xfId="3" applyFont="1" applyBorder="1" applyAlignment="1">
      <alignment wrapText="1"/>
    </xf>
    <xf numFmtId="3" fontId="13" fillId="0" borderId="32" xfId="5" applyNumberFormat="1" applyFont="1" applyBorder="1" applyAlignment="1">
      <alignment horizontal="right" wrapText="1"/>
    </xf>
    <xf numFmtId="3" fontId="13" fillId="0" borderId="27" xfId="5" applyNumberFormat="1" applyFont="1" applyBorder="1" applyAlignment="1">
      <alignment horizontal="right" wrapText="1"/>
    </xf>
    <xf numFmtId="3" fontId="13" fillId="0" borderId="28" xfId="5" applyNumberFormat="1" applyFont="1" applyBorder="1" applyAlignment="1">
      <alignment horizontal="right" wrapText="1"/>
    </xf>
    <xf numFmtId="0" fontId="13" fillId="0" borderId="27" xfId="5" applyFont="1" applyBorder="1" applyAlignment="1">
      <alignment horizontal="right" wrapText="1"/>
    </xf>
    <xf numFmtId="0" fontId="13" fillId="0" borderId="16" xfId="5" applyFont="1" applyBorder="1" applyAlignment="1">
      <alignment horizontal="right" wrapText="1"/>
    </xf>
    <xf numFmtId="0" fontId="13" fillId="0" borderId="25" xfId="5" applyFont="1" applyBorder="1" applyAlignment="1">
      <alignment horizontal="right" wrapText="1"/>
    </xf>
    <xf numFmtId="0" fontId="0" fillId="0" borderId="0" xfId="0" applyAlignment="1">
      <alignment horizontal="center"/>
    </xf>
    <xf numFmtId="3" fontId="13" fillId="4" borderId="7" xfId="5" applyNumberFormat="1" applyFont="1" applyFill="1" applyBorder="1" applyAlignment="1">
      <alignment horizontal="right" wrapText="1"/>
    </xf>
    <xf numFmtId="3" fontId="7" fillId="3" borderId="37" xfId="3" applyNumberFormat="1" applyFont="1" applyFill="1" applyBorder="1"/>
    <xf numFmtId="0" fontId="7" fillId="3" borderId="36" xfId="3" applyFont="1" applyFill="1" applyBorder="1" applyAlignment="1">
      <alignment horizontal="right"/>
    </xf>
    <xf numFmtId="0" fontId="14" fillId="0" borderId="0" xfId="0" applyFont="1"/>
    <xf numFmtId="3" fontId="12" fillId="0" borderId="0" xfId="0" applyNumberFormat="1" applyFont="1"/>
    <xf numFmtId="3" fontId="13" fillId="0" borderId="10" xfId="7" applyNumberFormat="1" applyFont="1" applyBorder="1" applyAlignment="1">
      <alignment horizontal="right" wrapText="1"/>
    </xf>
    <xf numFmtId="3" fontId="13" fillId="0" borderId="7" xfId="7" applyNumberFormat="1" applyFont="1" applyBorder="1" applyAlignment="1">
      <alignment horizontal="right" wrapText="1"/>
    </xf>
    <xf numFmtId="3" fontId="0" fillId="0" borderId="0" xfId="0" applyNumberFormat="1"/>
    <xf numFmtId="3" fontId="7" fillId="0" borderId="0" xfId="3" applyNumberFormat="1" applyFont="1"/>
    <xf numFmtId="0" fontId="15" fillId="0" borderId="0" xfId="7" applyFont="1" applyAlignment="1">
      <alignment horizontal="center"/>
    </xf>
    <xf numFmtId="0" fontId="7" fillId="2" borderId="5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/>
    </xf>
    <xf numFmtId="0" fontId="7" fillId="2" borderId="15" xfId="3" applyFont="1" applyFill="1" applyBorder="1" applyAlignment="1">
      <alignment horizontal="center"/>
    </xf>
    <xf numFmtId="0" fontId="7" fillId="2" borderId="13" xfId="3" applyFont="1" applyFill="1" applyBorder="1" applyAlignment="1">
      <alignment horizontal="center"/>
    </xf>
    <xf numFmtId="0" fontId="16" fillId="0" borderId="0" xfId="8" applyFont="1" applyAlignment="1">
      <alignment horizontal="right" wrapText="1"/>
    </xf>
    <xf numFmtId="0" fontId="16" fillId="0" borderId="0" xfId="8" applyFont="1" applyAlignment="1">
      <alignment wrapText="1"/>
    </xf>
    <xf numFmtId="0" fontId="16" fillId="0" borderId="0" xfId="8" applyFont="1" applyAlignment="1">
      <alignment horizontal="center"/>
    </xf>
    <xf numFmtId="0" fontId="15" fillId="0" borderId="0" xfId="9" applyFont="1" applyAlignment="1">
      <alignment horizontal="center"/>
    </xf>
    <xf numFmtId="0" fontId="15" fillId="0" borderId="0" xfId="9" applyFont="1" applyAlignment="1">
      <alignment horizontal="right" wrapText="1"/>
    </xf>
    <xf numFmtId="0" fontId="15" fillId="0" borderId="0" xfId="9" applyFont="1" applyAlignment="1">
      <alignment wrapText="1"/>
    </xf>
    <xf numFmtId="3" fontId="13" fillId="4" borderId="11" xfId="5" applyNumberFormat="1" applyFont="1" applyFill="1" applyBorder="1" applyAlignment="1">
      <alignment horizontal="right" wrapText="1"/>
    </xf>
    <xf numFmtId="3" fontId="13" fillId="4" borderId="17" xfId="5" applyNumberFormat="1" applyFont="1" applyFill="1" applyBorder="1" applyAlignment="1">
      <alignment horizontal="right" wrapText="1"/>
    </xf>
    <xf numFmtId="3" fontId="13" fillId="4" borderId="10" xfId="5" applyNumberFormat="1" applyFont="1" applyFill="1" applyBorder="1" applyAlignment="1">
      <alignment horizontal="right" wrapText="1"/>
    </xf>
    <xf numFmtId="3" fontId="13" fillId="4" borderId="18" xfId="5" applyNumberFormat="1" applyFont="1" applyFill="1" applyBorder="1" applyAlignment="1">
      <alignment horizontal="right" wrapText="1"/>
    </xf>
    <xf numFmtId="3" fontId="13" fillId="4" borderId="16" xfId="5" applyNumberFormat="1" applyFont="1" applyFill="1" applyBorder="1" applyAlignment="1">
      <alignment horizontal="right" wrapText="1"/>
    </xf>
    <xf numFmtId="3" fontId="13" fillId="4" borderId="31" xfId="5" applyNumberFormat="1" applyFont="1" applyFill="1" applyBorder="1" applyAlignment="1">
      <alignment horizontal="right" wrapText="1"/>
    </xf>
    <xf numFmtId="3" fontId="13" fillId="4" borderId="25" xfId="5" applyNumberFormat="1" applyFont="1" applyFill="1" applyBorder="1" applyAlignment="1">
      <alignment horizontal="right" wrapText="1"/>
    </xf>
    <xf numFmtId="3" fontId="13" fillId="4" borderId="26" xfId="5" applyNumberFormat="1" applyFont="1" applyFill="1" applyBorder="1" applyAlignment="1">
      <alignment horizontal="right" wrapText="1"/>
    </xf>
    <xf numFmtId="0" fontId="7" fillId="2" borderId="12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/>
    </xf>
    <xf numFmtId="0" fontId="7" fillId="2" borderId="9" xfId="3" applyFont="1" applyFill="1" applyBorder="1" applyAlignment="1">
      <alignment horizontal="center" vertical="center"/>
    </xf>
    <xf numFmtId="0" fontId="13" fillId="0" borderId="35" xfId="3" applyFont="1" applyBorder="1" applyAlignment="1">
      <alignment horizontal="center" vertical="center" wrapText="1"/>
    </xf>
    <xf numFmtId="0" fontId="13" fillId="0" borderId="33" xfId="3" applyFont="1" applyBorder="1" applyAlignment="1">
      <alignment horizontal="center" vertical="center" wrapText="1"/>
    </xf>
    <xf numFmtId="0" fontId="13" fillId="0" borderId="34" xfId="3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13" fillId="0" borderId="29" xfId="3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7" fillId="2" borderId="13" xfId="3" applyFont="1" applyFill="1" applyBorder="1" applyAlignment="1">
      <alignment horizontal="center"/>
    </xf>
    <xf numFmtId="0" fontId="7" fillId="2" borderId="5" xfId="3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7" fillId="2" borderId="15" xfId="3" applyFont="1" applyFill="1" applyBorder="1" applyAlignment="1">
      <alignment horizontal="center"/>
    </xf>
    <xf numFmtId="0" fontId="7" fillId="0" borderId="0" xfId="3" applyFont="1" applyFill="1" applyBorder="1" applyAlignment="1"/>
    <xf numFmtId="0" fontId="7" fillId="0" borderId="0" xfId="3" applyFont="1" applyFill="1" applyBorder="1" applyAlignment="1">
      <alignment horizontal="center"/>
    </xf>
    <xf numFmtId="3" fontId="13" fillId="0" borderId="0" xfId="7" applyNumberFormat="1" applyFont="1" applyFill="1" applyBorder="1" applyAlignment="1">
      <alignment horizontal="right" wrapText="1"/>
    </xf>
    <xf numFmtId="3" fontId="7" fillId="0" borderId="0" xfId="3" applyNumberFormat="1" applyFont="1" applyFill="1" applyBorder="1"/>
    <xf numFmtId="0" fontId="7" fillId="2" borderId="41" xfId="3" applyFont="1" applyFill="1" applyBorder="1" applyAlignment="1">
      <alignment horizontal="center"/>
    </xf>
    <xf numFmtId="0" fontId="7" fillId="2" borderId="42" xfId="3" applyFont="1" applyFill="1" applyBorder="1" applyAlignment="1">
      <alignment horizontal="center"/>
    </xf>
    <xf numFmtId="3" fontId="13" fillId="0" borderId="43" xfId="7" applyNumberFormat="1" applyFont="1" applyBorder="1" applyAlignment="1">
      <alignment horizontal="right" wrapText="1"/>
    </xf>
    <xf numFmtId="3" fontId="13" fillId="0" borderId="44" xfId="7" applyNumberFormat="1" applyFont="1" applyBorder="1" applyAlignment="1">
      <alignment horizontal="right" wrapText="1"/>
    </xf>
    <xf numFmtId="3" fontId="7" fillId="3" borderId="45" xfId="3" applyNumberFormat="1" applyFont="1" applyFill="1" applyBorder="1"/>
  </cellXfs>
  <cellStyles count="10">
    <cellStyle name="Normal" xfId="0" builtinId="0"/>
    <cellStyle name="Normal 2" xfId="2" xr:uid="{00000000-0005-0000-0000-000001000000}"/>
    <cellStyle name="Normal 2 2" xfId="6" xr:uid="{00000000-0005-0000-0000-000002000000}"/>
    <cellStyle name="Normal 3" xfId="4" xr:uid="{00000000-0005-0000-0000-000003000000}"/>
    <cellStyle name="Normal 4" xfId="1" xr:uid="{00000000-0005-0000-0000-000004000000}"/>
    <cellStyle name="Normal_DEOC e  N.º Ovinos e Caprinos" xfId="7" xr:uid="{00000000-0005-0000-0000-000005000000}"/>
    <cellStyle name="Normal_DEOC e  N.º Ovinos e Caprinos_1" xfId="9" xr:uid="{00000000-0005-0000-0000-000006000000}"/>
    <cellStyle name="Normal_DEOC e  N.º Ovinos e Caprinos_2" xfId="8" xr:uid="{00000000-0005-0000-0000-000007000000}"/>
    <cellStyle name="Normal_Folha1" xfId="3" xr:uid="{00000000-0005-0000-0000-000008000000}"/>
    <cellStyle name="Normal_Número de animais" xfId="5" xr:uid="{00000000-0005-0000-0000-000009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S104"/>
  <sheetViews>
    <sheetView showGridLines="0" tabSelected="1" workbookViewId="0">
      <selection activeCell="B104" sqref="B104"/>
    </sheetView>
  </sheetViews>
  <sheetFormatPr defaultColWidth="14.6640625" defaultRowHeight="17.25" customHeight="1" x14ac:dyDescent="0.3"/>
  <cols>
    <col min="1" max="1" width="3" customWidth="1"/>
    <col min="2" max="2" width="33" customWidth="1"/>
    <col min="4" max="4" width="45" bestFit="1" customWidth="1"/>
    <col min="5" max="18" width="14.6640625" customWidth="1"/>
  </cols>
  <sheetData>
    <row r="3" spans="2:19" ht="17.25" customHeight="1" x14ac:dyDescent="0.3">
      <c r="B3" s="6" t="s">
        <v>19</v>
      </c>
    </row>
    <row r="5" spans="2:19" ht="17.25" customHeight="1" x14ac:dyDescent="0.3">
      <c r="B5" s="77" t="s">
        <v>0</v>
      </c>
      <c r="C5" s="79" t="s">
        <v>18</v>
      </c>
      <c r="D5" s="79" t="s">
        <v>2</v>
      </c>
      <c r="E5" s="72">
        <v>2011</v>
      </c>
      <c r="F5" s="79">
        <v>2012</v>
      </c>
      <c r="G5" s="72">
        <v>2013</v>
      </c>
      <c r="H5" s="72">
        <v>2014</v>
      </c>
      <c r="I5" s="72">
        <v>2015</v>
      </c>
      <c r="J5" s="72">
        <v>2016</v>
      </c>
      <c r="K5" s="72">
        <v>2017</v>
      </c>
      <c r="L5" s="72">
        <v>2018</v>
      </c>
      <c r="M5" s="72">
        <v>2019</v>
      </c>
      <c r="N5" s="72">
        <v>2020</v>
      </c>
      <c r="O5" s="72">
        <v>2021</v>
      </c>
      <c r="P5" s="72">
        <v>2022</v>
      </c>
      <c r="Q5" s="72">
        <v>2023</v>
      </c>
      <c r="R5" s="72">
        <v>2024</v>
      </c>
      <c r="S5" s="72">
        <v>2025</v>
      </c>
    </row>
    <row r="6" spans="2:19" ht="17.25" customHeight="1" x14ac:dyDescent="0.3">
      <c r="B6" s="78"/>
      <c r="C6" s="80"/>
      <c r="D6" s="80"/>
      <c r="E6" s="73"/>
      <c r="F6" s="80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2:19" ht="17.25" customHeight="1" x14ac:dyDescent="0.3">
      <c r="B7" s="75" t="s">
        <v>4</v>
      </c>
      <c r="C7" s="87" t="s">
        <v>16</v>
      </c>
      <c r="D7" s="23" t="s">
        <v>15</v>
      </c>
      <c r="E7" s="24">
        <v>4310</v>
      </c>
      <c r="F7" s="25">
        <v>5034</v>
      </c>
      <c r="G7" s="26">
        <v>3914</v>
      </c>
      <c r="H7" s="26">
        <v>4223</v>
      </c>
      <c r="I7" s="26">
        <v>2788</v>
      </c>
      <c r="J7" s="26">
        <v>5587</v>
      </c>
      <c r="K7" s="26">
        <v>3754</v>
      </c>
      <c r="L7" s="26">
        <v>3899</v>
      </c>
      <c r="M7" s="26">
        <v>4015</v>
      </c>
      <c r="N7" s="26">
        <v>4021</v>
      </c>
      <c r="O7" s="26">
        <v>3211</v>
      </c>
      <c r="P7" s="26">
        <v>3045</v>
      </c>
      <c r="Q7" s="26">
        <v>2184</v>
      </c>
      <c r="R7" s="30">
        <v>2430</v>
      </c>
      <c r="S7" s="26">
        <v>2893</v>
      </c>
    </row>
    <row r="8" spans="2:19" ht="17.25" customHeight="1" x14ac:dyDescent="0.3">
      <c r="B8" s="75"/>
      <c r="C8" s="82"/>
      <c r="D8" s="27" t="s">
        <v>11</v>
      </c>
      <c r="E8" s="28">
        <v>7000</v>
      </c>
      <c r="F8" s="29">
        <v>10297</v>
      </c>
      <c r="G8" s="30">
        <v>8954</v>
      </c>
      <c r="H8" s="30">
        <v>8634</v>
      </c>
      <c r="I8" s="30">
        <v>6586</v>
      </c>
      <c r="J8" s="30">
        <v>11302</v>
      </c>
      <c r="K8" s="30">
        <v>8585</v>
      </c>
      <c r="L8" s="30">
        <v>9350</v>
      </c>
      <c r="M8" s="30">
        <v>8952</v>
      </c>
      <c r="N8" s="30">
        <v>8599</v>
      </c>
      <c r="O8" s="30">
        <v>7132</v>
      </c>
      <c r="P8" s="30">
        <v>5947</v>
      </c>
      <c r="Q8" s="30">
        <v>7399</v>
      </c>
      <c r="R8" s="26">
        <v>6573</v>
      </c>
      <c r="S8" s="30">
        <v>6669</v>
      </c>
    </row>
    <row r="9" spans="2:19" ht="17.25" customHeight="1" x14ac:dyDescent="0.3">
      <c r="B9" s="75"/>
      <c r="C9" s="82"/>
      <c r="D9" s="27" t="s">
        <v>12</v>
      </c>
      <c r="E9" s="28">
        <v>267412</v>
      </c>
      <c r="F9" s="29">
        <v>241682</v>
      </c>
      <c r="G9" s="30">
        <v>208577</v>
      </c>
      <c r="H9" s="30">
        <v>206067</v>
      </c>
      <c r="I9" s="30">
        <v>164375</v>
      </c>
      <c r="J9" s="30">
        <v>248502</v>
      </c>
      <c r="K9" s="30">
        <v>244548</v>
      </c>
      <c r="L9" s="30">
        <v>230478</v>
      </c>
      <c r="M9" s="30">
        <v>220118</v>
      </c>
      <c r="N9" s="30">
        <v>218044</v>
      </c>
      <c r="O9" s="30">
        <v>214954</v>
      </c>
      <c r="P9" s="30">
        <v>205507</v>
      </c>
      <c r="Q9" s="30">
        <v>208300</v>
      </c>
      <c r="R9" s="30">
        <v>207306</v>
      </c>
      <c r="S9" s="30">
        <v>193560</v>
      </c>
    </row>
    <row r="10" spans="2:19" ht="17.25" customHeight="1" x14ac:dyDescent="0.3">
      <c r="B10" s="75"/>
      <c r="C10" s="82"/>
      <c r="D10" s="27" t="s">
        <v>13</v>
      </c>
      <c r="E10" s="28">
        <v>12724</v>
      </c>
      <c r="F10" s="29">
        <v>12152</v>
      </c>
      <c r="G10" s="30">
        <v>10350</v>
      </c>
      <c r="H10" s="30">
        <v>10524</v>
      </c>
      <c r="I10" s="30">
        <v>8179</v>
      </c>
      <c r="J10" s="30">
        <v>12789</v>
      </c>
      <c r="K10" s="30">
        <v>12386</v>
      </c>
      <c r="L10" s="30">
        <v>12149</v>
      </c>
      <c r="M10" s="30">
        <v>11406</v>
      </c>
      <c r="N10" s="30">
        <v>11722</v>
      </c>
      <c r="O10" s="30">
        <v>11147</v>
      </c>
      <c r="P10" s="30">
        <v>10621</v>
      </c>
      <c r="Q10" s="30">
        <v>11305</v>
      </c>
      <c r="R10" s="30">
        <v>11537</v>
      </c>
      <c r="S10" s="30">
        <v>10640</v>
      </c>
    </row>
    <row r="11" spans="2:19" ht="17.25" customHeight="1" thickBot="1" x14ac:dyDescent="0.35">
      <c r="B11" s="75"/>
      <c r="C11" s="83"/>
      <c r="D11" s="31" t="s">
        <v>14</v>
      </c>
      <c r="E11" s="32">
        <v>32113</v>
      </c>
      <c r="F11" s="33">
        <v>32358</v>
      </c>
      <c r="G11" s="34">
        <v>26424</v>
      </c>
      <c r="H11" s="34">
        <v>24401</v>
      </c>
      <c r="I11" s="34">
        <v>18450</v>
      </c>
      <c r="J11" s="34">
        <v>28354</v>
      </c>
      <c r="K11" s="34">
        <v>28385</v>
      </c>
      <c r="L11" s="34">
        <v>28437</v>
      </c>
      <c r="M11" s="34">
        <v>26050</v>
      </c>
      <c r="N11" s="34">
        <v>24569</v>
      </c>
      <c r="O11" s="34">
        <v>26800</v>
      </c>
      <c r="P11" s="34">
        <v>24133</v>
      </c>
      <c r="Q11" s="34">
        <v>26286</v>
      </c>
      <c r="R11" s="34">
        <v>25931</v>
      </c>
      <c r="S11" s="34">
        <v>23698</v>
      </c>
    </row>
    <row r="12" spans="2:19" ht="17.25" customHeight="1" x14ac:dyDescent="0.3">
      <c r="B12" s="75"/>
      <c r="C12" s="87" t="s">
        <v>17</v>
      </c>
      <c r="D12" s="23" t="s">
        <v>15</v>
      </c>
      <c r="E12" s="24">
        <v>1373</v>
      </c>
      <c r="F12" s="25">
        <v>1974</v>
      </c>
      <c r="G12" s="26">
        <v>1308</v>
      </c>
      <c r="H12" s="26">
        <v>1248</v>
      </c>
      <c r="I12" s="26">
        <v>930</v>
      </c>
      <c r="J12" s="26">
        <v>1351</v>
      </c>
      <c r="K12" s="26">
        <v>1099</v>
      </c>
      <c r="L12" s="26">
        <v>1268</v>
      </c>
      <c r="M12" s="26">
        <v>1016</v>
      </c>
      <c r="N12" s="26">
        <v>1298</v>
      </c>
      <c r="O12" s="26">
        <v>1247</v>
      </c>
      <c r="P12" s="26">
        <v>935</v>
      </c>
      <c r="Q12" s="26">
        <v>822</v>
      </c>
      <c r="R12" s="26">
        <v>904</v>
      </c>
      <c r="S12" s="26">
        <v>1550</v>
      </c>
    </row>
    <row r="13" spans="2:19" ht="17.25" customHeight="1" x14ac:dyDescent="0.3">
      <c r="B13" s="75"/>
      <c r="C13" s="82"/>
      <c r="D13" s="27" t="s">
        <v>11</v>
      </c>
      <c r="E13" s="28">
        <v>2946</v>
      </c>
      <c r="F13" s="29">
        <v>3268</v>
      </c>
      <c r="G13" s="30">
        <v>3269</v>
      </c>
      <c r="H13" s="30">
        <v>3173</v>
      </c>
      <c r="I13" s="30">
        <v>2468</v>
      </c>
      <c r="J13" s="30">
        <v>4653</v>
      </c>
      <c r="K13" s="30">
        <v>3452</v>
      </c>
      <c r="L13" s="30">
        <v>3195</v>
      </c>
      <c r="M13" s="30">
        <v>3097</v>
      </c>
      <c r="N13" s="30">
        <v>3082</v>
      </c>
      <c r="O13" s="30">
        <v>2598</v>
      </c>
      <c r="P13" s="30">
        <v>2188</v>
      </c>
      <c r="Q13" s="30">
        <v>1926</v>
      </c>
      <c r="R13" s="30">
        <v>1494</v>
      </c>
      <c r="S13" s="30">
        <v>1040</v>
      </c>
    </row>
    <row r="14" spans="2:19" ht="17.25" customHeight="1" x14ac:dyDescent="0.3">
      <c r="B14" s="75"/>
      <c r="C14" s="82"/>
      <c r="D14" s="27" t="s">
        <v>12</v>
      </c>
      <c r="E14" s="28">
        <v>78543</v>
      </c>
      <c r="F14" s="29">
        <v>69603</v>
      </c>
      <c r="G14" s="30">
        <v>62290</v>
      </c>
      <c r="H14" s="30">
        <v>63938</v>
      </c>
      <c r="I14" s="30">
        <v>46169</v>
      </c>
      <c r="J14" s="30">
        <v>71362</v>
      </c>
      <c r="K14" s="30">
        <v>68687</v>
      </c>
      <c r="L14" s="30">
        <v>66752</v>
      </c>
      <c r="M14" s="30">
        <v>61051</v>
      </c>
      <c r="N14" s="30">
        <v>60630</v>
      </c>
      <c r="O14" s="30">
        <v>58666</v>
      </c>
      <c r="P14" s="30">
        <v>56108</v>
      </c>
      <c r="Q14" s="30">
        <v>55192</v>
      </c>
      <c r="R14" s="30">
        <v>53268</v>
      </c>
      <c r="S14" s="30">
        <v>48645</v>
      </c>
    </row>
    <row r="15" spans="2:19" ht="17.25" customHeight="1" x14ac:dyDescent="0.3">
      <c r="B15" s="75"/>
      <c r="C15" s="82"/>
      <c r="D15" s="27" t="s">
        <v>13</v>
      </c>
      <c r="E15" s="28">
        <v>4191</v>
      </c>
      <c r="F15" s="29">
        <v>3828</v>
      </c>
      <c r="G15" s="30">
        <v>3464</v>
      </c>
      <c r="H15" s="30">
        <v>3541</v>
      </c>
      <c r="I15" s="30">
        <v>2648</v>
      </c>
      <c r="J15" s="30">
        <v>4075</v>
      </c>
      <c r="K15" s="30">
        <v>3927</v>
      </c>
      <c r="L15" s="30">
        <v>3934</v>
      </c>
      <c r="M15" s="30">
        <v>3612</v>
      </c>
      <c r="N15" s="30">
        <v>3692</v>
      </c>
      <c r="O15" s="30">
        <v>3466</v>
      </c>
      <c r="P15" s="30">
        <v>3325</v>
      </c>
      <c r="Q15" s="30">
        <v>3239</v>
      </c>
      <c r="R15" s="30">
        <v>3255</v>
      </c>
      <c r="S15" s="30">
        <v>2992</v>
      </c>
    </row>
    <row r="16" spans="2:19" ht="17.25" customHeight="1" thickBot="1" x14ac:dyDescent="0.35">
      <c r="B16" s="76"/>
      <c r="C16" s="83"/>
      <c r="D16" s="31" t="s">
        <v>14</v>
      </c>
      <c r="E16" s="32">
        <v>8253</v>
      </c>
      <c r="F16" s="33">
        <v>7051</v>
      </c>
      <c r="G16" s="34">
        <v>5530</v>
      </c>
      <c r="H16" s="34">
        <v>5531</v>
      </c>
      <c r="I16" s="34">
        <v>4081</v>
      </c>
      <c r="J16" s="34">
        <v>5699</v>
      </c>
      <c r="K16" s="34">
        <v>6470</v>
      </c>
      <c r="L16" s="34">
        <v>6902</v>
      </c>
      <c r="M16" s="34">
        <v>6664</v>
      </c>
      <c r="N16" s="34">
        <v>6277</v>
      </c>
      <c r="O16" s="34">
        <v>6986</v>
      </c>
      <c r="P16" s="34">
        <v>5829</v>
      </c>
      <c r="Q16" s="34">
        <v>6014</v>
      </c>
      <c r="R16" s="34">
        <v>6577</v>
      </c>
      <c r="S16" s="34">
        <v>5666</v>
      </c>
    </row>
    <row r="17" spans="2:19" ht="17.25" customHeight="1" x14ac:dyDescent="0.3">
      <c r="B17" s="74" t="s">
        <v>5</v>
      </c>
      <c r="C17" s="81" t="s">
        <v>16</v>
      </c>
      <c r="D17" s="35" t="s">
        <v>15</v>
      </c>
      <c r="E17" s="36">
        <v>11700</v>
      </c>
      <c r="F17" s="37">
        <v>10045</v>
      </c>
      <c r="G17" s="38">
        <v>11814</v>
      </c>
      <c r="H17" s="38">
        <v>7598</v>
      </c>
      <c r="I17" s="38">
        <v>3883</v>
      </c>
      <c r="J17" s="38">
        <v>6064</v>
      </c>
      <c r="K17" s="38">
        <v>5789</v>
      </c>
      <c r="L17" s="38">
        <v>6063</v>
      </c>
      <c r="M17" s="38">
        <v>4355</v>
      </c>
      <c r="N17" s="26">
        <v>4632</v>
      </c>
      <c r="O17" s="26">
        <v>4224</v>
      </c>
      <c r="P17" s="26">
        <v>4942</v>
      </c>
      <c r="Q17" s="26">
        <v>3698</v>
      </c>
      <c r="R17" s="30">
        <v>5264</v>
      </c>
      <c r="S17" s="26">
        <v>4800</v>
      </c>
    </row>
    <row r="18" spans="2:19" ht="17.25" customHeight="1" x14ac:dyDescent="0.3">
      <c r="B18" s="75"/>
      <c r="C18" s="82"/>
      <c r="D18" s="27" t="s">
        <v>11</v>
      </c>
      <c r="E18" s="28">
        <v>13988</v>
      </c>
      <c r="F18" s="29">
        <v>13265</v>
      </c>
      <c r="G18" s="30">
        <v>13178</v>
      </c>
      <c r="H18" s="30">
        <v>15545</v>
      </c>
      <c r="I18" s="30">
        <v>13828</v>
      </c>
      <c r="J18" s="30">
        <v>21601</v>
      </c>
      <c r="K18" s="30">
        <v>18676</v>
      </c>
      <c r="L18" s="30">
        <v>18057</v>
      </c>
      <c r="M18" s="30">
        <v>16997</v>
      </c>
      <c r="N18" s="30">
        <v>17680</v>
      </c>
      <c r="O18" s="30">
        <v>16782</v>
      </c>
      <c r="P18" s="30">
        <v>18625</v>
      </c>
      <c r="Q18" s="30">
        <v>17279</v>
      </c>
      <c r="R18" s="26">
        <v>15526</v>
      </c>
      <c r="S18" s="30">
        <v>15876</v>
      </c>
    </row>
    <row r="19" spans="2:19" ht="17.25" customHeight="1" x14ac:dyDescent="0.3">
      <c r="B19" s="75"/>
      <c r="C19" s="82"/>
      <c r="D19" s="27" t="s">
        <v>12</v>
      </c>
      <c r="E19" s="28">
        <v>396498</v>
      </c>
      <c r="F19" s="29">
        <v>354794</v>
      </c>
      <c r="G19" s="30">
        <v>311806</v>
      </c>
      <c r="H19" s="30">
        <v>24401</v>
      </c>
      <c r="I19" s="30">
        <v>230467</v>
      </c>
      <c r="J19" s="30">
        <v>395747</v>
      </c>
      <c r="K19" s="30">
        <v>391401</v>
      </c>
      <c r="L19" s="30">
        <v>382546</v>
      </c>
      <c r="M19" s="30">
        <v>375595</v>
      </c>
      <c r="N19" s="30">
        <v>369433</v>
      </c>
      <c r="O19" s="30">
        <v>359749</v>
      </c>
      <c r="P19" s="30">
        <v>343032</v>
      </c>
      <c r="Q19" s="30">
        <v>346520</v>
      </c>
      <c r="R19" s="30">
        <v>339232</v>
      </c>
      <c r="S19" s="30">
        <v>266985</v>
      </c>
    </row>
    <row r="20" spans="2:19" ht="17.25" customHeight="1" x14ac:dyDescent="0.3">
      <c r="B20" s="75"/>
      <c r="C20" s="82"/>
      <c r="D20" s="27" t="s">
        <v>13</v>
      </c>
      <c r="E20" s="28">
        <v>16126</v>
      </c>
      <c r="F20" s="29">
        <v>14713</v>
      </c>
      <c r="G20" s="30">
        <v>12900</v>
      </c>
      <c r="H20" s="30">
        <v>13399</v>
      </c>
      <c r="I20" s="30">
        <v>10539</v>
      </c>
      <c r="J20" s="30">
        <v>17131</v>
      </c>
      <c r="K20" s="30">
        <v>17576</v>
      </c>
      <c r="L20" s="30">
        <v>17198</v>
      </c>
      <c r="M20" s="30">
        <v>17083</v>
      </c>
      <c r="N20" s="30">
        <v>16704</v>
      </c>
      <c r="O20" s="30">
        <v>16276</v>
      </c>
      <c r="P20" s="30">
        <v>16326</v>
      </c>
      <c r="Q20" s="30">
        <v>17718</v>
      </c>
      <c r="R20" s="30">
        <v>16821</v>
      </c>
      <c r="S20" s="30">
        <v>12667</v>
      </c>
    </row>
    <row r="21" spans="2:19" ht="17.25" customHeight="1" thickBot="1" x14ac:dyDescent="0.35">
      <c r="B21" s="75"/>
      <c r="C21" s="83"/>
      <c r="D21" s="31" t="s">
        <v>14</v>
      </c>
      <c r="E21" s="32">
        <v>35366</v>
      </c>
      <c r="F21" s="33">
        <v>38690</v>
      </c>
      <c r="G21" s="34">
        <v>36690</v>
      </c>
      <c r="H21" s="34">
        <v>39315</v>
      </c>
      <c r="I21" s="34">
        <v>29000</v>
      </c>
      <c r="J21" s="34">
        <v>77831</v>
      </c>
      <c r="K21" s="34">
        <v>81880</v>
      </c>
      <c r="L21" s="34">
        <v>55823</v>
      </c>
      <c r="M21" s="34">
        <v>59996</v>
      </c>
      <c r="N21" s="34">
        <v>56334</v>
      </c>
      <c r="O21" s="34">
        <v>65275</v>
      </c>
      <c r="P21" s="34">
        <v>64667</v>
      </c>
      <c r="Q21" s="34">
        <v>67614</v>
      </c>
      <c r="R21" s="34">
        <v>74696</v>
      </c>
      <c r="S21" s="34">
        <v>44270</v>
      </c>
    </row>
    <row r="22" spans="2:19" ht="17.25" customHeight="1" x14ac:dyDescent="0.3">
      <c r="B22" s="75"/>
      <c r="C22" s="87" t="s">
        <v>17</v>
      </c>
      <c r="D22" s="23" t="s">
        <v>15</v>
      </c>
      <c r="E22" s="24">
        <v>2802</v>
      </c>
      <c r="F22" s="25">
        <v>3166</v>
      </c>
      <c r="G22" s="26">
        <v>3170</v>
      </c>
      <c r="H22" s="26">
        <v>1685</v>
      </c>
      <c r="I22" s="26">
        <v>1089</v>
      </c>
      <c r="J22" s="26">
        <v>2515</v>
      </c>
      <c r="K22" s="26">
        <v>2180</v>
      </c>
      <c r="L22" s="26">
        <v>1718</v>
      </c>
      <c r="M22" s="26">
        <v>1575</v>
      </c>
      <c r="N22" s="26">
        <v>1504</v>
      </c>
      <c r="O22" s="26">
        <v>1361</v>
      </c>
      <c r="P22" s="26">
        <v>1482</v>
      </c>
      <c r="Q22" s="26">
        <v>1030</v>
      </c>
      <c r="R22" s="37">
        <v>1105</v>
      </c>
      <c r="S22" s="26">
        <v>539</v>
      </c>
    </row>
    <row r="23" spans="2:19" ht="17.25" customHeight="1" x14ac:dyDescent="0.3">
      <c r="B23" s="75"/>
      <c r="C23" s="82"/>
      <c r="D23" s="27" t="s">
        <v>11</v>
      </c>
      <c r="E23" s="28">
        <v>3687</v>
      </c>
      <c r="F23" s="29">
        <v>3066</v>
      </c>
      <c r="G23" s="30">
        <v>3034</v>
      </c>
      <c r="H23" s="30">
        <v>3891</v>
      </c>
      <c r="I23" s="30">
        <v>3271</v>
      </c>
      <c r="J23" s="30">
        <v>5325</v>
      </c>
      <c r="K23" s="30">
        <v>4119</v>
      </c>
      <c r="L23" s="30">
        <v>4595</v>
      </c>
      <c r="M23" s="30">
        <v>3275</v>
      </c>
      <c r="N23" s="30">
        <v>3603</v>
      </c>
      <c r="O23" s="30">
        <v>2943</v>
      </c>
      <c r="P23" s="30">
        <v>2673</v>
      </c>
      <c r="Q23" s="30">
        <v>2445</v>
      </c>
      <c r="R23" s="26">
        <v>2302</v>
      </c>
      <c r="S23" s="30">
        <v>1795</v>
      </c>
    </row>
    <row r="24" spans="2:19" ht="17.25" customHeight="1" x14ac:dyDescent="0.3">
      <c r="B24" s="75"/>
      <c r="C24" s="82"/>
      <c r="D24" s="27" t="s">
        <v>12</v>
      </c>
      <c r="E24" s="28">
        <v>85661</v>
      </c>
      <c r="F24" s="29">
        <v>80642</v>
      </c>
      <c r="G24" s="30">
        <v>63782</v>
      </c>
      <c r="H24" s="30">
        <v>71757</v>
      </c>
      <c r="I24" s="30">
        <v>55065</v>
      </c>
      <c r="J24" s="30">
        <v>93579</v>
      </c>
      <c r="K24" s="30">
        <v>93779</v>
      </c>
      <c r="L24" s="30">
        <v>90484</v>
      </c>
      <c r="M24" s="30">
        <v>87959</v>
      </c>
      <c r="N24" s="30">
        <v>84585</v>
      </c>
      <c r="O24" s="30">
        <v>83063</v>
      </c>
      <c r="P24" s="30">
        <v>77205</v>
      </c>
      <c r="Q24" s="30">
        <v>74972</v>
      </c>
      <c r="R24" s="26">
        <v>70816</v>
      </c>
      <c r="S24" s="30">
        <v>46910</v>
      </c>
    </row>
    <row r="25" spans="2:19" ht="17.25" customHeight="1" x14ac:dyDescent="0.3">
      <c r="B25" s="75"/>
      <c r="C25" s="82"/>
      <c r="D25" s="27" t="s">
        <v>13</v>
      </c>
      <c r="E25" s="28">
        <v>5319</v>
      </c>
      <c r="F25" s="29">
        <v>5133</v>
      </c>
      <c r="G25" s="30">
        <v>3735</v>
      </c>
      <c r="H25" s="30">
        <v>4222</v>
      </c>
      <c r="I25" s="30">
        <v>3344</v>
      </c>
      <c r="J25" s="30">
        <v>5454</v>
      </c>
      <c r="K25" s="30">
        <v>5308</v>
      </c>
      <c r="L25" s="30">
        <v>5178</v>
      </c>
      <c r="M25" s="30">
        <v>4945</v>
      </c>
      <c r="N25" s="30">
        <v>4789</v>
      </c>
      <c r="O25" s="30">
        <v>4831</v>
      </c>
      <c r="P25" s="30">
        <v>4678</v>
      </c>
      <c r="Q25" s="30">
        <v>4547</v>
      </c>
      <c r="R25" s="30">
        <v>4710</v>
      </c>
      <c r="S25" s="30">
        <v>3143</v>
      </c>
    </row>
    <row r="26" spans="2:19" ht="17.25" customHeight="1" thickBot="1" x14ac:dyDescent="0.35">
      <c r="B26" s="76"/>
      <c r="C26" s="83"/>
      <c r="D26" s="31" t="s">
        <v>14</v>
      </c>
      <c r="E26" s="32">
        <v>6291</v>
      </c>
      <c r="F26" s="33">
        <v>6501</v>
      </c>
      <c r="G26" s="34">
        <v>6860</v>
      </c>
      <c r="H26" s="34">
        <v>7449</v>
      </c>
      <c r="I26" s="34">
        <v>4949</v>
      </c>
      <c r="J26" s="34">
        <v>9025</v>
      </c>
      <c r="K26" s="34">
        <v>10293</v>
      </c>
      <c r="L26" s="34">
        <v>9245</v>
      </c>
      <c r="M26" s="34">
        <v>8858</v>
      </c>
      <c r="N26" s="34">
        <v>8439</v>
      </c>
      <c r="O26" s="34">
        <v>8716</v>
      </c>
      <c r="P26" s="34">
        <v>6815</v>
      </c>
      <c r="Q26" s="34">
        <v>7789</v>
      </c>
      <c r="R26" s="33">
        <v>6541</v>
      </c>
      <c r="S26" s="34">
        <v>5174</v>
      </c>
    </row>
    <row r="27" spans="2:19" ht="17.25" customHeight="1" x14ac:dyDescent="0.3">
      <c r="B27" s="74" t="s">
        <v>9</v>
      </c>
      <c r="C27" s="81" t="s">
        <v>16</v>
      </c>
      <c r="D27" s="35" t="s">
        <v>15</v>
      </c>
      <c r="E27" s="36">
        <v>2154</v>
      </c>
      <c r="F27" s="37">
        <v>2056</v>
      </c>
      <c r="G27" s="38">
        <v>1635</v>
      </c>
      <c r="H27" s="38">
        <v>967</v>
      </c>
      <c r="I27" s="38">
        <v>843</v>
      </c>
      <c r="J27" s="38">
        <v>1059</v>
      </c>
      <c r="K27" s="38">
        <v>1423</v>
      </c>
      <c r="L27" s="38">
        <v>1130</v>
      </c>
      <c r="M27" s="38">
        <v>1130</v>
      </c>
      <c r="N27" s="38">
        <v>727</v>
      </c>
      <c r="O27" s="38">
        <v>784</v>
      </c>
      <c r="P27" s="38">
        <v>631</v>
      </c>
      <c r="Q27" s="38">
        <v>616</v>
      </c>
      <c r="R27" s="37">
        <v>994</v>
      </c>
      <c r="S27" s="38">
        <v>270</v>
      </c>
    </row>
    <row r="28" spans="2:19" ht="17.25" customHeight="1" x14ac:dyDescent="0.3">
      <c r="B28" s="75"/>
      <c r="C28" s="82"/>
      <c r="D28" s="27" t="s">
        <v>11</v>
      </c>
      <c r="E28" s="28">
        <v>1770</v>
      </c>
      <c r="F28" s="29">
        <v>1921</v>
      </c>
      <c r="G28" s="30">
        <v>1182</v>
      </c>
      <c r="H28" s="30">
        <v>1308</v>
      </c>
      <c r="I28" s="30">
        <v>1122</v>
      </c>
      <c r="J28" s="30">
        <v>1786</v>
      </c>
      <c r="K28" s="30">
        <v>1731</v>
      </c>
      <c r="L28" s="30">
        <v>2273</v>
      </c>
      <c r="M28" s="30">
        <v>1365</v>
      </c>
      <c r="N28" s="30">
        <v>1956</v>
      </c>
      <c r="O28" s="30">
        <v>2882</v>
      </c>
      <c r="P28" s="30">
        <v>1654</v>
      </c>
      <c r="Q28" s="30">
        <v>2572</v>
      </c>
      <c r="R28" s="26">
        <v>2576</v>
      </c>
      <c r="S28" s="30">
        <v>503</v>
      </c>
    </row>
    <row r="29" spans="2:19" ht="17.25" customHeight="1" x14ac:dyDescent="0.3">
      <c r="B29" s="75"/>
      <c r="C29" s="82"/>
      <c r="D29" s="27" t="s">
        <v>12</v>
      </c>
      <c r="E29" s="28">
        <v>36595</v>
      </c>
      <c r="F29" s="29">
        <v>31851</v>
      </c>
      <c r="G29" s="30">
        <v>23501</v>
      </c>
      <c r="H29" s="30">
        <v>26718</v>
      </c>
      <c r="I29" s="30">
        <v>19139</v>
      </c>
      <c r="J29" s="30">
        <v>33079</v>
      </c>
      <c r="K29" s="30">
        <v>35077</v>
      </c>
      <c r="L29" s="30">
        <v>35006</v>
      </c>
      <c r="M29" s="30">
        <v>33386</v>
      </c>
      <c r="N29" s="30">
        <v>32245</v>
      </c>
      <c r="O29" s="30">
        <v>29206</v>
      </c>
      <c r="P29" s="30">
        <v>28436</v>
      </c>
      <c r="Q29" s="30">
        <v>27731</v>
      </c>
      <c r="R29" s="30">
        <v>26742</v>
      </c>
      <c r="S29" s="30">
        <v>6697</v>
      </c>
    </row>
    <row r="30" spans="2:19" ht="17.25" customHeight="1" x14ac:dyDescent="0.3">
      <c r="B30" s="75"/>
      <c r="C30" s="82"/>
      <c r="D30" s="27" t="s">
        <v>13</v>
      </c>
      <c r="E30" s="28">
        <v>1414</v>
      </c>
      <c r="F30" s="29">
        <v>1312</v>
      </c>
      <c r="G30" s="30">
        <v>1030</v>
      </c>
      <c r="H30" s="30">
        <v>1111</v>
      </c>
      <c r="I30" s="30">
        <v>816</v>
      </c>
      <c r="J30" s="30">
        <v>1504</v>
      </c>
      <c r="K30" s="30">
        <v>1514</v>
      </c>
      <c r="L30" s="30">
        <v>1518</v>
      </c>
      <c r="M30" s="30">
        <v>1404</v>
      </c>
      <c r="N30" s="30">
        <v>1404</v>
      </c>
      <c r="O30" s="30">
        <v>1391</v>
      </c>
      <c r="P30" s="30">
        <v>1331</v>
      </c>
      <c r="Q30" s="30">
        <v>1323</v>
      </c>
      <c r="R30" s="30">
        <v>1529</v>
      </c>
      <c r="S30" s="30">
        <v>486</v>
      </c>
    </row>
    <row r="31" spans="2:19" ht="17.25" customHeight="1" thickBot="1" x14ac:dyDescent="0.35">
      <c r="B31" s="75"/>
      <c r="C31" s="83"/>
      <c r="D31" s="31" t="s">
        <v>14</v>
      </c>
      <c r="E31" s="32">
        <v>3874</v>
      </c>
      <c r="F31" s="33">
        <v>4174</v>
      </c>
      <c r="G31" s="34">
        <v>3034</v>
      </c>
      <c r="H31" s="34">
        <v>4323</v>
      </c>
      <c r="I31" s="34">
        <v>2459</v>
      </c>
      <c r="J31" s="34">
        <v>5783</v>
      </c>
      <c r="K31" s="34">
        <v>5192</v>
      </c>
      <c r="L31" s="34">
        <v>5480</v>
      </c>
      <c r="M31" s="34">
        <v>5676</v>
      </c>
      <c r="N31" s="34">
        <v>4811</v>
      </c>
      <c r="O31" s="34">
        <v>4535</v>
      </c>
      <c r="P31" s="34">
        <v>4934</v>
      </c>
      <c r="Q31" s="34">
        <v>5452</v>
      </c>
      <c r="R31" s="34">
        <v>4902</v>
      </c>
      <c r="S31" s="34">
        <v>683</v>
      </c>
    </row>
    <row r="32" spans="2:19" ht="17.25" customHeight="1" x14ac:dyDescent="0.3">
      <c r="B32" s="75"/>
      <c r="C32" s="87" t="s">
        <v>17</v>
      </c>
      <c r="D32" s="23" t="s">
        <v>15</v>
      </c>
      <c r="E32" s="24">
        <v>307</v>
      </c>
      <c r="F32" s="25">
        <v>292</v>
      </c>
      <c r="G32" s="26">
        <v>371</v>
      </c>
      <c r="H32" s="26">
        <v>436</v>
      </c>
      <c r="I32" s="26">
        <v>179</v>
      </c>
      <c r="J32" s="26">
        <v>201</v>
      </c>
      <c r="K32" s="26">
        <v>237</v>
      </c>
      <c r="L32" s="26">
        <v>276</v>
      </c>
      <c r="M32" s="26">
        <v>212</v>
      </c>
      <c r="N32" s="26">
        <v>182</v>
      </c>
      <c r="O32" s="26">
        <v>204</v>
      </c>
      <c r="P32" s="26">
        <v>293</v>
      </c>
      <c r="Q32" s="26">
        <v>323</v>
      </c>
      <c r="R32" s="26">
        <v>291</v>
      </c>
      <c r="S32" s="26">
        <v>187</v>
      </c>
    </row>
    <row r="33" spans="2:19" ht="17.25" customHeight="1" x14ac:dyDescent="0.3">
      <c r="B33" s="75"/>
      <c r="C33" s="82"/>
      <c r="D33" s="27" t="s">
        <v>11</v>
      </c>
      <c r="E33" s="28">
        <v>623</v>
      </c>
      <c r="F33" s="29">
        <v>503</v>
      </c>
      <c r="G33" s="30">
        <v>509</v>
      </c>
      <c r="H33" s="30">
        <v>717</v>
      </c>
      <c r="I33" s="30">
        <v>416</v>
      </c>
      <c r="J33" s="30">
        <v>1001</v>
      </c>
      <c r="K33" s="30">
        <v>862</v>
      </c>
      <c r="L33" s="30">
        <v>830</v>
      </c>
      <c r="M33" s="30">
        <v>786</v>
      </c>
      <c r="N33" s="30">
        <v>763</v>
      </c>
      <c r="O33" s="30">
        <v>675</v>
      </c>
      <c r="P33" s="30">
        <v>745</v>
      </c>
      <c r="Q33" s="30">
        <v>536</v>
      </c>
      <c r="R33" s="30">
        <v>608</v>
      </c>
      <c r="S33" s="30">
        <v>290</v>
      </c>
    </row>
    <row r="34" spans="2:19" ht="17.25" customHeight="1" x14ac:dyDescent="0.3">
      <c r="B34" s="75"/>
      <c r="C34" s="82"/>
      <c r="D34" s="27" t="s">
        <v>12</v>
      </c>
      <c r="E34" s="28">
        <v>4367</v>
      </c>
      <c r="F34" s="29">
        <v>4227</v>
      </c>
      <c r="G34" s="30">
        <v>3213</v>
      </c>
      <c r="H34" s="30">
        <v>3645</v>
      </c>
      <c r="I34" s="30">
        <v>2877</v>
      </c>
      <c r="J34" s="30">
        <v>5988</v>
      </c>
      <c r="K34" s="30">
        <v>6541</v>
      </c>
      <c r="L34" s="30">
        <v>6105</v>
      </c>
      <c r="M34" s="30">
        <v>5739</v>
      </c>
      <c r="N34" s="30">
        <v>5578</v>
      </c>
      <c r="O34" s="30">
        <v>5634</v>
      </c>
      <c r="P34" s="30">
        <v>6154</v>
      </c>
      <c r="Q34" s="30">
        <v>5515</v>
      </c>
      <c r="R34" s="30">
        <v>5644</v>
      </c>
      <c r="S34" s="30">
        <v>3006</v>
      </c>
    </row>
    <row r="35" spans="2:19" ht="17.25" customHeight="1" x14ac:dyDescent="0.3">
      <c r="B35" s="75"/>
      <c r="C35" s="82"/>
      <c r="D35" s="27" t="s">
        <v>13</v>
      </c>
      <c r="E35" s="28">
        <v>334</v>
      </c>
      <c r="F35" s="29">
        <v>330</v>
      </c>
      <c r="G35" s="30">
        <v>268</v>
      </c>
      <c r="H35" s="30">
        <v>284</v>
      </c>
      <c r="I35" s="30">
        <v>224</v>
      </c>
      <c r="J35" s="30">
        <v>433</v>
      </c>
      <c r="K35" s="30">
        <v>440</v>
      </c>
      <c r="L35" s="30">
        <v>408</v>
      </c>
      <c r="M35" s="30">
        <v>412</v>
      </c>
      <c r="N35" s="30">
        <v>401</v>
      </c>
      <c r="O35" s="30">
        <v>466</v>
      </c>
      <c r="P35" s="30">
        <v>492</v>
      </c>
      <c r="Q35" s="30">
        <v>443</v>
      </c>
      <c r="R35" s="30">
        <v>442</v>
      </c>
      <c r="S35" s="30">
        <v>208</v>
      </c>
    </row>
    <row r="36" spans="2:19" ht="17.25" customHeight="1" thickBot="1" x14ac:dyDescent="0.35">
      <c r="B36" s="76"/>
      <c r="C36" s="83"/>
      <c r="D36" s="31" t="s">
        <v>14</v>
      </c>
      <c r="E36" s="32">
        <v>612</v>
      </c>
      <c r="F36" s="33">
        <v>726</v>
      </c>
      <c r="G36" s="34">
        <v>531</v>
      </c>
      <c r="H36" s="34">
        <v>835</v>
      </c>
      <c r="I36" s="34">
        <v>571</v>
      </c>
      <c r="J36" s="34">
        <v>779</v>
      </c>
      <c r="K36" s="34">
        <v>984</v>
      </c>
      <c r="L36" s="34">
        <v>748</v>
      </c>
      <c r="M36" s="34">
        <v>992</v>
      </c>
      <c r="N36" s="34">
        <v>1147</v>
      </c>
      <c r="O36" s="34">
        <v>924</v>
      </c>
      <c r="P36" s="34">
        <v>942</v>
      </c>
      <c r="Q36" s="34">
        <v>929</v>
      </c>
      <c r="R36" s="34">
        <v>763</v>
      </c>
      <c r="S36" s="34">
        <v>239</v>
      </c>
    </row>
    <row r="37" spans="2:19" ht="17.25" customHeight="1" x14ac:dyDescent="0.3">
      <c r="B37" s="84" t="s">
        <v>43</v>
      </c>
      <c r="C37" s="81" t="s">
        <v>16</v>
      </c>
      <c r="D37" s="35" t="s">
        <v>15</v>
      </c>
      <c r="E37" s="64"/>
      <c r="F37" s="65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26">
        <v>694</v>
      </c>
    </row>
    <row r="38" spans="2:19" ht="17.25" customHeight="1" x14ac:dyDescent="0.3">
      <c r="B38" s="85"/>
      <c r="C38" s="82"/>
      <c r="D38" s="27" t="s">
        <v>11</v>
      </c>
      <c r="E38" s="67"/>
      <c r="F38" s="68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30">
        <v>1444</v>
      </c>
    </row>
    <row r="39" spans="2:19" ht="17.25" customHeight="1" x14ac:dyDescent="0.3">
      <c r="B39" s="85"/>
      <c r="C39" s="82"/>
      <c r="D39" s="27" t="s">
        <v>12</v>
      </c>
      <c r="E39" s="67"/>
      <c r="F39" s="68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30">
        <v>16664</v>
      </c>
    </row>
    <row r="40" spans="2:19" ht="17.25" customHeight="1" x14ac:dyDescent="0.3">
      <c r="B40" s="85"/>
      <c r="C40" s="82"/>
      <c r="D40" s="27" t="s">
        <v>13</v>
      </c>
      <c r="E40" s="67"/>
      <c r="F40" s="68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30">
        <v>816</v>
      </c>
    </row>
    <row r="41" spans="2:19" ht="17.25" customHeight="1" thickBot="1" x14ac:dyDescent="0.35">
      <c r="B41" s="85"/>
      <c r="C41" s="83"/>
      <c r="D41" s="31" t="s">
        <v>14</v>
      </c>
      <c r="E41" s="69"/>
      <c r="F41" s="70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34">
        <v>4005</v>
      </c>
    </row>
    <row r="42" spans="2:19" ht="17.25" customHeight="1" x14ac:dyDescent="0.3">
      <c r="B42" s="85"/>
      <c r="C42" s="87" t="s">
        <v>17</v>
      </c>
      <c r="D42" s="23" t="s">
        <v>15</v>
      </c>
      <c r="E42" s="64"/>
      <c r="F42" s="65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26">
        <v>142</v>
      </c>
    </row>
    <row r="43" spans="2:19" ht="17.25" customHeight="1" x14ac:dyDescent="0.3">
      <c r="B43" s="85"/>
      <c r="C43" s="82"/>
      <c r="D43" s="27" t="s">
        <v>11</v>
      </c>
      <c r="E43" s="67"/>
      <c r="F43" s="68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30">
        <v>318</v>
      </c>
    </row>
    <row r="44" spans="2:19" ht="17.25" customHeight="1" x14ac:dyDescent="0.3">
      <c r="B44" s="85"/>
      <c r="C44" s="82"/>
      <c r="D44" s="27" t="s">
        <v>12</v>
      </c>
      <c r="E44" s="67"/>
      <c r="F44" s="68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30">
        <v>1833</v>
      </c>
    </row>
    <row r="45" spans="2:19" ht="17.25" customHeight="1" x14ac:dyDescent="0.3">
      <c r="B45" s="85"/>
      <c r="C45" s="82"/>
      <c r="D45" s="27" t="s">
        <v>13</v>
      </c>
      <c r="E45" s="67"/>
      <c r="F45" s="68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30">
        <v>188</v>
      </c>
    </row>
    <row r="46" spans="2:19" ht="17.25" customHeight="1" thickBot="1" x14ac:dyDescent="0.35">
      <c r="B46" s="85"/>
      <c r="C46" s="83"/>
      <c r="D46" s="31" t="s">
        <v>14</v>
      </c>
      <c r="E46" s="69"/>
      <c r="F46" s="70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34">
        <v>295</v>
      </c>
    </row>
    <row r="47" spans="2:19" ht="17.25" customHeight="1" x14ac:dyDescent="0.3">
      <c r="B47" s="74" t="s">
        <v>6</v>
      </c>
      <c r="C47" s="81" t="s">
        <v>16</v>
      </c>
      <c r="D47" s="35" t="s">
        <v>15</v>
      </c>
      <c r="E47" s="36">
        <v>34293</v>
      </c>
      <c r="F47" s="37">
        <v>36514</v>
      </c>
      <c r="G47" s="38">
        <v>42269</v>
      </c>
      <c r="H47" s="38">
        <v>31340</v>
      </c>
      <c r="I47" s="38">
        <v>16350</v>
      </c>
      <c r="J47" s="38">
        <v>24942</v>
      </c>
      <c r="K47" s="38">
        <v>25344</v>
      </c>
      <c r="L47" s="38">
        <v>24093</v>
      </c>
      <c r="M47" s="38">
        <v>29430</v>
      </c>
      <c r="N47" s="38">
        <v>27535</v>
      </c>
      <c r="O47" s="38">
        <v>23941</v>
      </c>
      <c r="P47" s="38">
        <v>20458</v>
      </c>
      <c r="Q47" s="38">
        <v>21053</v>
      </c>
      <c r="R47" s="38">
        <v>24421</v>
      </c>
      <c r="S47" s="38">
        <v>24538</v>
      </c>
    </row>
    <row r="48" spans="2:19" ht="17.25" customHeight="1" x14ac:dyDescent="0.3">
      <c r="B48" s="75"/>
      <c r="C48" s="82"/>
      <c r="D48" s="27" t="s">
        <v>11</v>
      </c>
      <c r="E48" s="28">
        <v>35203</v>
      </c>
      <c r="F48" s="29">
        <v>31845</v>
      </c>
      <c r="G48" s="30">
        <v>38495</v>
      </c>
      <c r="H48" s="30">
        <v>44961</v>
      </c>
      <c r="I48" s="30">
        <v>45233</v>
      </c>
      <c r="J48" s="30">
        <v>77877</v>
      </c>
      <c r="K48" s="30">
        <v>76589</v>
      </c>
      <c r="L48" s="30">
        <v>63663</v>
      </c>
      <c r="M48" s="30">
        <v>81150</v>
      </c>
      <c r="N48" s="30">
        <v>65286</v>
      </c>
      <c r="O48" s="30">
        <v>82729</v>
      </c>
      <c r="P48" s="30">
        <v>68084</v>
      </c>
      <c r="Q48" s="30">
        <v>68329</v>
      </c>
      <c r="R48" s="30">
        <v>73518</v>
      </c>
      <c r="S48" s="30">
        <v>71846</v>
      </c>
    </row>
    <row r="49" spans="2:19" ht="17.25" customHeight="1" x14ac:dyDescent="0.3">
      <c r="B49" s="75"/>
      <c r="C49" s="82"/>
      <c r="D49" s="27" t="s">
        <v>12</v>
      </c>
      <c r="E49" s="28">
        <v>801974</v>
      </c>
      <c r="F49" s="29">
        <v>735835</v>
      </c>
      <c r="G49" s="30">
        <v>699346</v>
      </c>
      <c r="H49" s="30">
        <v>723031</v>
      </c>
      <c r="I49" s="30">
        <v>495877</v>
      </c>
      <c r="J49" s="30">
        <v>848114</v>
      </c>
      <c r="K49" s="30">
        <v>856934</v>
      </c>
      <c r="L49" s="30">
        <v>860239</v>
      </c>
      <c r="M49" s="30">
        <v>857727</v>
      </c>
      <c r="N49" s="30">
        <v>863558</v>
      </c>
      <c r="O49" s="30">
        <v>856366</v>
      </c>
      <c r="P49" s="30">
        <v>857079</v>
      </c>
      <c r="Q49" s="30">
        <v>854910</v>
      </c>
      <c r="R49" s="30">
        <v>836471</v>
      </c>
      <c r="S49" s="30">
        <v>767966</v>
      </c>
    </row>
    <row r="50" spans="2:19" ht="17.25" customHeight="1" x14ac:dyDescent="0.3">
      <c r="B50" s="75"/>
      <c r="C50" s="82"/>
      <c r="D50" s="27" t="s">
        <v>13</v>
      </c>
      <c r="E50" s="28">
        <v>31898</v>
      </c>
      <c r="F50" s="29">
        <v>29989</v>
      </c>
      <c r="G50" s="30">
        <v>29250</v>
      </c>
      <c r="H50" s="30">
        <v>30803</v>
      </c>
      <c r="I50" s="30">
        <v>21706</v>
      </c>
      <c r="J50" s="30">
        <v>36778</v>
      </c>
      <c r="K50" s="30">
        <v>37492</v>
      </c>
      <c r="L50" s="30">
        <v>36372</v>
      </c>
      <c r="M50" s="30">
        <v>38309</v>
      </c>
      <c r="N50" s="30">
        <v>37720</v>
      </c>
      <c r="O50" s="30">
        <v>39872</v>
      </c>
      <c r="P50" s="30">
        <v>40105</v>
      </c>
      <c r="Q50" s="30">
        <v>45316</v>
      </c>
      <c r="R50" s="30">
        <v>54047</v>
      </c>
      <c r="S50" s="30">
        <v>38016</v>
      </c>
    </row>
    <row r="51" spans="2:19" ht="17.25" customHeight="1" thickBot="1" x14ac:dyDescent="0.35">
      <c r="B51" s="75"/>
      <c r="C51" s="83"/>
      <c r="D51" s="31" t="s">
        <v>14</v>
      </c>
      <c r="E51" s="32">
        <v>217526</v>
      </c>
      <c r="F51" s="33">
        <v>233123</v>
      </c>
      <c r="G51" s="34">
        <v>247261</v>
      </c>
      <c r="H51" s="34">
        <v>242160</v>
      </c>
      <c r="I51" s="34">
        <v>164629</v>
      </c>
      <c r="J51" s="34">
        <v>321138</v>
      </c>
      <c r="K51" s="34">
        <v>330427</v>
      </c>
      <c r="L51" s="34">
        <v>366831</v>
      </c>
      <c r="M51" s="34">
        <v>367389</v>
      </c>
      <c r="N51" s="34">
        <v>421776</v>
      </c>
      <c r="O51" s="34">
        <v>405481</v>
      </c>
      <c r="P51" s="34">
        <v>435252</v>
      </c>
      <c r="Q51" s="34">
        <v>414744</v>
      </c>
      <c r="R51" s="34">
        <v>398291</v>
      </c>
      <c r="S51" s="34">
        <v>330498</v>
      </c>
    </row>
    <row r="52" spans="2:19" ht="17.25" customHeight="1" x14ac:dyDescent="0.3">
      <c r="B52" s="75"/>
      <c r="C52" s="87" t="s">
        <v>17</v>
      </c>
      <c r="D52" s="23" t="s">
        <v>15</v>
      </c>
      <c r="E52" s="24">
        <v>5233</v>
      </c>
      <c r="F52" s="25">
        <v>4746</v>
      </c>
      <c r="G52" s="26">
        <v>5542</v>
      </c>
      <c r="H52" s="26">
        <v>4061</v>
      </c>
      <c r="I52" s="26">
        <v>1990</v>
      </c>
      <c r="J52" s="26">
        <v>3672</v>
      </c>
      <c r="K52" s="26">
        <v>3269</v>
      </c>
      <c r="L52" s="26">
        <v>2661</v>
      </c>
      <c r="M52" s="26">
        <v>3243</v>
      </c>
      <c r="N52" s="26">
        <v>2654</v>
      </c>
      <c r="O52" s="26">
        <v>1814</v>
      </c>
      <c r="P52" s="26">
        <v>1741</v>
      </c>
      <c r="Q52" s="26">
        <v>1921</v>
      </c>
      <c r="R52" s="26">
        <v>1915</v>
      </c>
      <c r="S52" s="26">
        <v>1304</v>
      </c>
    </row>
    <row r="53" spans="2:19" ht="17.25" customHeight="1" x14ac:dyDescent="0.3">
      <c r="B53" s="75"/>
      <c r="C53" s="82"/>
      <c r="D53" s="27" t="s">
        <v>11</v>
      </c>
      <c r="E53" s="28">
        <v>6296</v>
      </c>
      <c r="F53" s="29">
        <v>5613</v>
      </c>
      <c r="G53" s="30">
        <v>4592</v>
      </c>
      <c r="H53" s="30">
        <v>5240</v>
      </c>
      <c r="I53" s="30">
        <v>5340</v>
      </c>
      <c r="J53" s="30">
        <v>8020</v>
      </c>
      <c r="K53" s="30">
        <v>7726</v>
      </c>
      <c r="L53" s="30">
        <v>8017</v>
      </c>
      <c r="M53" s="30">
        <v>7057</v>
      </c>
      <c r="N53" s="30">
        <v>5810</v>
      </c>
      <c r="O53" s="30">
        <v>6799</v>
      </c>
      <c r="P53" s="30">
        <v>5616</v>
      </c>
      <c r="Q53" s="30">
        <v>5172</v>
      </c>
      <c r="R53" s="30">
        <v>5914</v>
      </c>
      <c r="S53" s="30">
        <v>4631</v>
      </c>
    </row>
    <row r="54" spans="2:19" ht="17.25" customHeight="1" x14ac:dyDescent="0.3">
      <c r="B54" s="75"/>
      <c r="C54" s="82"/>
      <c r="D54" s="27" t="s">
        <v>12</v>
      </c>
      <c r="E54" s="28">
        <v>77409</v>
      </c>
      <c r="F54" s="29">
        <v>70648</v>
      </c>
      <c r="G54" s="30">
        <v>61585</v>
      </c>
      <c r="H54" s="30">
        <v>63284</v>
      </c>
      <c r="I54" s="30">
        <v>45081</v>
      </c>
      <c r="J54" s="30">
        <v>74194</v>
      </c>
      <c r="K54" s="30">
        <v>73067</v>
      </c>
      <c r="L54" s="30">
        <v>71739</v>
      </c>
      <c r="M54" s="30">
        <v>67657</v>
      </c>
      <c r="N54" s="30">
        <v>64160</v>
      </c>
      <c r="O54" s="30">
        <v>61820</v>
      </c>
      <c r="P54" s="30">
        <v>58479</v>
      </c>
      <c r="Q54" s="30">
        <v>56115</v>
      </c>
      <c r="R54" s="30">
        <v>53261</v>
      </c>
      <c r="S54" s="30">
        <v>44217</v>
      </c>
    </row>
    <row r="55" spans="2:19" ht="17.25" customHeight="1" x14ac:dyDescent="0.3">
      <c r="B55" s="75"/>
      <c r="C55" s="82"/>
      <c r="D55" s="27" t="s">
        <v>13</v>
      </c>
      <c r="E55" s="28">
        <v>4261</v>
      </c>
      <c r="F55" s="29">
        <v>4163</v>
      </c>
      <c r="G55" s="30">
        <v>3658</v>
      </c>
      <c r="H55" s="30">
        <v>3623</v>
      </c>
      <c r="I55" s="30">
        <v>2759</v>
      </c>
      <c r="J55" s="30">
        <v>4472</v>
      </c>
      <c r="K55" s="30">
        <v>4388</v>
      </c>
      <c r="L55" s="30">
        <v>4206</v>
      </c>
      <c r="M55" s="30">
        <v>4042</v>
      </c>
      <c r="N55" s="30">
        <v>3690</v>
      </c>
      <c r="O55" s="30">
        <v>3575</v>
      </c>
      <c r="P55" s="30">
        <v>3340</v>
      </c>
      <c r="Q55" s="30">
        <v>3250</v>
      </c>
      <c r="R55" s="30">
        <v>3252</v>
      </c>
      <c r="S55" s="30">
        <v>2629</v>
      </c>
    </row>
    <row r="56" spans="2:19" ht="17.25" customHeight="1" thickBot="1" x14ac:dyDescent="0.35">
      <c r="B56" s="76"/>
      <c r="C56" s="83"/>
      <c r="D56" s="31" t="s">
        <v>14</v>
      </c>
      <c r="E56" s="32">
        <v>11722</v>
      </c>
      <c r="F56" s="33">
        <v>11318</v>
      </c>
      <c r="G56" s="34">
        <v>12024</v>
      </c>
      <c r="H56" s="34">
        <v>12858</v>
      </c>
      <c r="I56" s="34">
        <v>9067</v>
      </c>
      <c r="J56" s="34">
        <v>15511</v>
      </c>
      <c r="K56" s="34">
        <v>17908</v>
      </c>
      <c r="L56" s="34">
        <v>16735</v>
      </c>
      <c r="M56" s="34">
        <v>16995</v>
      </c>
      <c r="N56" s="34">
        <v>14601</v>
      </c>
      <c r="O56" s="34">
        <v>15616</v>
      </c>
      <c r="P56" s="34">
        <v>13673</v>
      </c>
      <c r="Q56" s="34">
        <v>14841</v>
      </c>
      <c r="R56" s="34">
        <v>13857</v>
      </c>
      <c r="S56" s="34">
        <v>11091</v>
      </c>
    </row>
    <row r="57" spans="2:19" ht="17.25" customHeight="1" x14ac:dyDescent="0.3">
      <c r="B57" s="84" t="s">
        <v>44</v>
      </c>
      <c r="C57" s="81" t="s">
        <v>16</v>
      </c>
      <c r="D57" s="35" t="s">
        <v>15</v>
      </c>
      <c r="E57" s="64"/>
      <c r="F57" s="65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26">
        <v>1102</v>
      </c>
    </row>
    <row r="58" spans="2:19" ht="17.25" customHeight="1" x14ac:dyDescent="0.3">
      <c r="B58" s="85"/>
      <c r="C58" s="82"/>
      <c r="D58" s="27" t="s">
        <v>11</v>
      </c>
      <c r="E58" s="67"/>
      <c r="F58" s="68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30">
        <v>4348</v>
      </c>
    </row>
    <row r="59" spans="2:19" ht="17.25" customHeight="1" x14ac:dyDescent="0.3">
      <c r="B59" s="85"/>
      <c r="C59" s="82"/>
      <c r="D59" s="27" t="s">
        <v>12</v>
      </c>
      <c r="E59" s="67"/>
      <c r="F59" s="68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30">
        <v>61206</v>
      </c>
    </row>
    <row r="60" spans="2:19" ht="17.25" customHeight="1" x14ac:dyDescent="0.3">
      <c r="B60" s="85"/>
      <c r="C60" s="82"/>
      <c r="D60" s="27" t="s">
        <v>13</v>
      </c>
      <c r="E60" s="67"/>
      <c r="F60" s="68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30">
        <v>3974</v>
      </c>
    </row>
    <row r="61" spans="2:19" ht="17.25" customHeight="1" thickBot="1" x14ac:dyDescent="0.35">
      <c r="B61" s="85"/>
      <c r="C61" s="83"/>
      <c r="D61" s="31" t="s">
        <v>14</v>
      </c>
      <c r="E61" s="69"/>
      <c r="F61" s="70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34">
        <v>50676</v>
      </c>
    </row>
    <row r="62" spans="2:19" ht="17.25" customHeight="1" x14ac:dyDescent="0.3">
      <c r="B62" s="85"/>
      <c r="C62" s="87" t="s">
        <v>17</v>
      </c>
      <c r="D62" s="23" t="s">
        <v>15</v>
      </c>
      <c r="E62" s="64"/>
      <c r="F62" s="65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26">
        <v>407</v>
      </c>
    </row>
    <row r="63" spans="2:19" ht="17.25" customHeight="1" x14ac:dyDescent="0.3">
      <c r="B63" s="85"/>
      <c r="C63" s="82"/>
      <c r="D63" s="27" t="s">
        <v>11</v>
      </c>
      <c r="E63" s="67"/>
      <c r="F63" s="68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30">
        <v>1617</v>
      </c>
    </row>
    <row r="64" spans="2:19" ht="17.25" customHeight="1" x14ac:dyDescent="0.3">
      <c r="B64" s="85"/>
      <c r="C64" s="82"/>
      <c r="D64" s="27" t="s">
        <v>12</v>
      </c>
      <c r="E64" s="67"/>
      <c r="F64" s="68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30">
        <v>17520</v>
      </c>
    </row>
    <row r="65" spans="2:19" ht="17.25" customHeight="1" x14ac:dyDescent="0.3">
      <c r="B65" s="85"/>
      <c r="C65" s="82"/>
      <c r="D65" s="27" t="s">
        <v>13</v>
      </c>
      <c r="E65" s="67"/>
      <c r="F65" s="68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30">
        <v>1245</v>
      </c>
    </row>
    <row r="66" spans="2:19" ht="17.25" customHeight="1" thickBot="1" x14ac:dyDescent="0.35">
      <c r="B66" s="86"/>
      <c r="C66" s="83"/>
      <c r="D66" s="31" t="s">
        <v>14</v>
      </c>
      <c r="E66" s="69"/>
      <c r="F66" s="70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34">
        <v>1781</v>
      </c>
    </row>
    <row r="67" spans="2:19" ht="17.25" customHeight="1" x14ac:dyDescent="0.3">
      <c r="B67" s="74" t="s">
        <v>7</v>
      </c>
      <c r="C67" s="81" t="s">
        <v>16</v>
      </c>
      <c r="D67" s="35" t="s">
        <v>15</v>
      </c>
      <c r="E67" s="36">
        <v>1545</v>
      </c>
      <c r="F67" s="37">
        <v>1507</v>
      </c>
      <c r="G67" s="38">
        <v>2237</v>
      </c>
      <c r="H67" s="38">
        <v>2169</v>
      </c>
      <c r="I67" s="38">
        <v>1386</v>
      </c>
      <c r="J67" s="38">
        <v>1346</v>
      </c>
      <c r="K67" s="38">
        <v>1769</v>
      </c>
      <c r="L67" s="38">
        <v>1602</v>
      </c>
      <c r="M67" s="38">
        <v>1761</v>
      </c>
      <c r="N67" s="38">
        <v>1295</v>
      </c>
      <c r="O67" s="38">
        <v>1170</v>
      </c>
      <c r="P67" s="38">
        <v>1529</v>
      </c>
      <c r="Q67" s="38">
        <v>1883</v>
      </c>
      <c r="R67" s="38">
        <v>1465</v>
      </c>
      <c r="S67" s="38">
        <v>1525</v>
      </c>
    </row>
    <row r="68" spans="2:19" ht="17.25" customHeight="1" x14ac:dyDescent="0.3">
      <c r="B68" s="75"/>
      <c r="C68" s="82"/>
      <c r="D68" s="27" t="s">
        <v>11</v>
      </c>
      <c r="E68" s="28">
        <v>1910</v>
      </c>
      <c r="F68" s="29">
        <v>2005</v>
      </c>
      <c r="G68" s="30">
        <v>1846</v>
      </c>
      <c r="H68" s="30">
        <v>1084</v>
      </c>
      <c r="I68" s="30">
        <v>814</v>
      </c>
      <c r="J68" s="30">
        <v>2012</v>
      </c>
      <c r="K68" s="30">
        <v>2225</v>
      </c>
      <c r="L68" s="30">
        <v>1367</v>
      </c>
      <c r="M68" s="30">
        <v>2257</v>
      </c>
      <c r="N68" s="30">
        <v>1537</v>
      </c>
      <c r="O68" s="30">
        <v>1968</v>
      </c>
      <c r="P68" s="30">
        <v>2132</v>
      </c>
      <c r="Q68" s="30">
        <v>2154</v>
      </c>
      <c r="R68" s="30">
        <v>2295</v>
      </c>
      <c r="S68" s="30">
        <v>2257</v>
      </c>
    </row>
    <row r="69" spans="2:19" ht="17.25" customHeight="1" x14ac:dyDescent="0.3">
      <c r="B69" s="75"/>
      <c r="C69" s="82"/>
      <c r="D69" s="27" t="s">
        <v>12</v>
      </c>
      <c r="E69" s="28">
        <v>33939</v>
      </c>
      <c r="F69" s="29">
        <v>29281</v>
      </c>
      <c r="G69" s="30">
        <v>24040</v>
      </c>
      <c r="H69" s="30">
        <v>26628</v>
      </c>
      <c r="I69" s="30">
        <v>21279</v>
      </c>
      <c r="J69" s="30">
        <v>31717</v>
      </c>
      <c r="K69" s="30">
        <v>32483</v>
      </c>
      <c r="L69" s="30">
        <v>28676</v>
      </c>
      <c r="M69" s="30">
        <v>29765</v>
      </c>
      <c r="N69" s="30">
        <v>26354</v>
      </c>
      <c r="O69" s="30">
        <v>26117</v>
      </c>
      <c r="P69" s="30">
        <v>24065</v>
      </c>
      <c r="Q69" s="30">
        <v>24043</v>
      </c>
      <c r="R69" s="30">
        <v>24870</v>
      </c>
      <c r="S69" s="30">
        <v>22404</v>
      </c>
    </row>
    <row r="70" spans="2:19" ht="17.25" customHeight="1" x14ac:dyDescent="0.3">
      <c r="B70" s="75"/>
      <c r="C70" s="82"/>
      <c r="D70" s="27" t="s">
        <v>13</v>
      </c>
      <c r="E70" s="28">
        <v>1240</v>
      </c>
      <c r="F70" s="29">
        <v>1101</v>
      </c>
      <c r="G70" s="30">
        <v>1020</v>
      </c>
      <c r="H70" s="30">
        <v>1115</v>
      </c>
      <c r="I70" s="30">
        <v>829</v>
      </c>
      <c r="J70" s="30">
        <v>1235</v>
      </c>
      <c r="K70" s="30">
        <v>1359</v>
      </c>
      <c r="L70" s="30">
        <v>1147</v>
      </c>
      <c r="M70" s="30">
        <v>1234</v>
      </c>
      <c r="N70" s="30">
        <v>1097</v>
      </c>
      <c r="O70" s="30">
        <v>1159</v>
      </c>
      <c r="P70" s="30">
        <v>1095</v>
      </c>
      <c r="Q70" s="30">
        <v>1092</v>
      </c>
      <c r="R70" s="30">
        <v>1090</v>
      </c>
      <c r="S70" s="30">
        <v>1068</v>
      </c>
    </row>
    <row r="71" spans="2:19" ht="17.25" customHeight="1" thickBot="1" x14ac:dyDescent="0.35">
      <c r="B71" s="75"/>
      <c r="C71" s="83"/>
      <c r="D71" s="31" t="s">
        <v>14</v>
      </c>
      <c r="E71" s="32">
        <v>10753</v>
      </c>
      <c r="F71" s="33">
        <v>9244</v>
      </c>
      <c r="G71" s="34">
        <v>7767</v>
      </c>
      <c r="H71" s="34">
        <v>8643</v>
      </c>
      <c r="I71" s="34">
        <v>7178</v>
      </c>
      <c r="J71" s="34">
        <v>9896</v>
      </c>
      <c r="K71" s="34">
        <v>9027</v>
      </c>
      <c r="L71" s="34">
        <v>9359</v>
      </c>
      <c r="M71" s="34">
        <v>9460</v>
      </c>
      <c r="N71" s="34">
        <v>7834</v>
      </c>
      <c r="O71" s="34">
        <v>8623</v>
      </c>
      <c r="P71" s="34">
        <v>7611</v>
      </c>
      <c r="Q71" s="34">
        <v>9066</v>
      </c>
      <c r="R71" s="34">
        <v>7763</v>
      </c>
      <c r="S71" s="34">
        <v>6140</v>
      </c>
    </row>
    <row r="72" spans="2:19" ht="17.25" customHeight="1" x14ac:dyDescent="0.3">
      <c r="B72" s="75"/>
      <c r="C72" s="87" t="s">
        <v>17</v>
      </c>
      <c r="D72" s="23" t="s">
        <v>15</v>
      </c>
      <c r="E72" s="24">
        <v>530</v>
      </c>
      <c r="F72" s="39">
        <v>568</v>
      </c>
      <c r="G72" s="26">
        <v>653</v>
      </c>
      <c r="H72" s="26">
        <v>538</v>
      </c>
      <c r="I72" s="26">
        <v>543</v>
      </c>
      <c r="J72" s="26">
        <v>687</v>
      </c>
      <c r="K72" s="26">
        <v>572</v>
      </c>
      <c r="L72" s="26">
        <v>479</v>
      </c>
      <c r="M72" s="26">
        <v>474</v>
      </c>
      <c r="N72" s="26">
        <v>677</v>
      </c>
      <c r="O72" s="26">
        <v>495</v>
      </c>
      <c r="P72" s="38">
        <v>493</v>
      </c>
      <c r="Q72" s="38">
        <v>1030</v>
      </c>
      <c r="R72" s="38">
        <v>549</v>
      </c>
      <c r="S72" s="38">
        <v>517</v>
      </c>
    </row>
    <row r="73" spans="2:19" ht="17.25" customHeight="1" x14ac:dyDescent="0.3">
      <c r="B73" s="75"/>
      <c r="C73" s="82"/>
      <c r="D73" s="27" t="s">
        <v>11</v>
      </c>
      <c r="E73" s="28">
        <v>863</v>
      </c>
      <c r="F73" s="40">
        <v>1175</v>
      </c>
      <c r="G73" s="30">
        <v>670</v>
      </c>
      <c r="H73" s="30">
        <v>644</v>
      </c>
      <c r="I73" s="30">
        <v>542</v>
      </c>
      <c r="J73" s="30">
        <v>1078</v>
      </c>
      <c r="K73" s="30">
        <v>723</v>
      </c>
      <c r="L73" s="30">
        <v>574</v>
      </c>
      <c r="M73" s="30">
        <v>773</v>
      </c>
      <c r="N73" s="30">
        <v>714</v>
      </c>
      <c r="O73" s="30">
        <v>761</v>
      </c>
      <c r="P73" s="30">
        <v>998</v>
      </c>
      <c r="Q73" s="30">
        <v>2445</v>
      </c>
      <c r="R73" s="30">
        <v>643</v>
      </c>
      <c r="S73" s="30">
        <v>1089</v>
      </c>
    </row>
    <row r="74" spans="2:19" ht="17.25" customHeight="1" x14ac:dyDescent="0.3">
      <c r="B74" s="75"/>
      <c r="C74" s="82"/>
      <c r="D74" s="27" t="s">
        <v>12</v>
      </c>
      <c r="E74" s="28">
        <v>10631</v>
      </c>
      <c r="F74" s="40">
        <v>10653</v>
      </c>
      <c r="G74" s="30">
        <v>9735</v>
      </c>
      <c r="H74" s="30">
        <v>9425</v>
      </c>
      <c r="I74" s="30">
        <v>9631</v>
      </c>
      <c r="J74" s="30">
        <v>12517</v>
      </c>
      <c r="K74" s="30">
        <v>12638</v>
      </c>
      <c r="L74" s="30">
        <v>12190</v>
      </c>
      <c r="M74" s="30">
        <v>10747</v>
      </c>
      <c r="N74" s="30">
        <v>9617</v>
      </c>
      <c r="O74" s="30">
        <v>11153</v>
      </c>
      <c r="P74" s="30">
        <v>10495</v>
      </c>
      <c r="Q74" s="30">
        <v>9818</v>
      </c>
      <c r="R74" s="30">
        <v>8698</v>
      </c>
      <c r="S74" s="30">
        <v>7431</v>
      </c>
    </row>
    <row r="75" spans="2:19" ht="17.25" customHeight="1" x14ac:dyDescent="0.3">
      <c r="B75" s="75"/>
      <c r="C75" s="82"/>
      <c r="D75" s="27" t="s">
        <v>13</v>
      </c>
      <c r="E75" s="28">
        <v>518</v>
      </c>
      <c r="F75" s="40">
        <v>485</v>
      </c>
      <c r="G75" s="30">
        <v>413</v>
      </c>
      <c r="H75" s="30">
        <v>470</v>
      </c>
      <c r="I75" s="30">
        <v>480</v>
      </c>
      <c r="J75" s="30">
        <v>587</v>
      </c>
      <c r="K75" s="30">
        <v>558</v>
      </c>
      <c r="L75" s="30">
        <v>550</v>
      </c>
      <c r="M75" s="30">
        <v>510</v>
      </c>
      <c r="N75" s="30">
        <v>472</v>
      </c>
      <c r="O75" s="30">
        <v>521</v>
      </c>
      <c r="P75" s="30">
        <v>512</v>
      </c>
      <c r="Q75" s="30">
        <v>421</v>
      </c>
      <c r="R75" s="30">
        <v>393</v>
      </c>
      <c r="S75" s="30">
        <v>405</v>
      </c>
    </row>
    <row r="76" spans="2:19" ht="17.25" customHeight="1" thickBot="1" x14ac:dyDescent="0.35">
      <c r="B76" s="76"/>
      <c r="C76" s="83"/>
      <c r="D76" s="31" t="s">
        <v>14</v>
      </c>
      <c r="E76" s="32">
        <v>1677</v>
      </c>
      <c r="F76" s="41">
        <v>1977</v>
      </c>
      <c r="G76" s="34">
        <v>2180</v>
      </c>
      <c r="H76" s="34">
        <v>2243</v>
      </c>
      <c r="I76" s="34">
        <v>1880</v>
      </c>
      <c r="J76" s="34">
        <v>2382</v>
      </c>
      <c r="K76" s="34">
        <v>2080</v>
      </c>
      <c r="L76" s="34">
        <v>2089</v>
      </c>
      <c r="M76" s="34">
        <v>1812</v>
      </c>
      <c r="N76" s="34">
        <v>1970</v>
      </c>
      <c r="O76" s="34">
        <v>2335</v>
      </c>
      <c r="P76" s="34">
        <v>1635</v>
      </c>
      <c r="Q76" s="34">
        <v>2274</v>
      </c>
      <c r="R76" s="34">
        <v>1753</v>
      </c>
      <c r="S76" s="34">
        <v>1572</v>
      </c>
    </row>
    <row r="77" spans="2:19" ht="17.25" customHeight="1" x14ac:dyDescent="0.3">
      <c r="B77" s="74" t="s">
        <v>8</v>
      </c>
      <c r="C77" s="81" t="s">
        <v>16</v>
      </c>
      <c r="D77" s="35" t="s">
        <v>15</v>
      </c>
      <c r="E77" s="36">
        <v>125</v>
      </c>
      <c r="F77" s="37">
        <v>114</v>
      </c>
      <c r="G77" s="38">
        <v>111</v>
      </c>
      <c r="H77" s="38">
        <v>93</v>
      </c>
      <c r="I77" s="38">
        <v>160</v>
      </c>
      <c r="J77" s="38">
        <v>175</v>
      </c>
      <c r="K77" s="38">
        <v>153</v>
      </c>
      <c r="L77" s="38">
        <v>268</v>
      </c>
      <c r="M77" s="38">
        <v>182</v>
      </c>
      <c r="N77" s="38">
        <v>354</v>
      </c>
      <c r="O77" s="38">
        <v>301</v>
      </c>
      <c r="P77" s="38">
        <v>413</v>
      </c>
      <c r="Q77" s="38">
        <v>366</v>
      </c>
      <c r="R77" s="38">
        <v>422</v>
      </c>
      <c r="S77" s="38">
        <v>492</v>
      </c>
    </row>
    <row r="78" spans="2:19" ht="17.25" customHeight="1" x14ac:dyDescent="0.3">
      <c r="B78" s="75"/>
      <c r="C78" s="82"/>
      <c r="D78" s="27" t="s">
        <v>11</v>
      </c>
      <c r="E78" s="28">
        <v>126</v>
      </c>
      <c r="F78" s="29">
        <v>92</v>
      </c>
      <c r="G78" s="30">
        <v>89</v>
      </c>
      <c r="H78" s="30">
        <v>198</v>
      </c>
      <c r="I78" s="30">
        <v>210</v>
      </c>
      <c r="J78" s="30">
        <v>180</v>
      </c>
      <c r="K78" s="30">
        <v>235</v>
      </c>
      <c r="L78" s="30">
        <v>272</v>
      </c>
      <c r="M78" s="30">
        <v>391</v>
      </c>
      <c r="N78" s="30">
        <v>377</v>
      </c>
      <c r="O78" s="30">
        <v>415</v>
      </c>
      <c r="P78" s="30">
        <v>479</v>
      </c>
      <c r="Q78" s="30">
        <v>418</v>
      </c>
      <c r="R78" s="30">
        <v>419</v>
      </c>
      <c r="S78" s="30">
        <v>449</v>
      </c>
    </row>
    <row r="79" spans="2:19" ht="17.25" customHeight="1" x14ac:dyDescent="0.3">
      <c r="B79" s="75"/>
      <c r="C79" s="82"/>
      <c r="D79" s="27" t="s">
        <v>12</v>
      </c>
      <c r="E79" s="28">
        <v>1183</v>
      </c>
      <c r="F79" s="29">
        <v>892</v>
      </c>
      <c r="G79" s="30">
        <v>1126</v>
      </c>
      <c r="H79" s="30">
        <v>988</v>
      </c>
      <c r="I79" s="30">
        <v>1534</v>
      </c>
      <c r="J79" s="30">
        <v>1784</v>
      </c>
      <c r="K79" s="30">
        <v>1876</v>
      </c>
      <c r="L79" s="30">
        <v>1993</v>
      </c>
      <c r="M79" s="30">
        <v>1769</v>
      </c>
      <c r="N79" s="30">
        <v>2046</v>
      </c>
      <c r="O79" s="30">
        <v>2203</v>
      </c>
      <c r="P79" s="30">
        <v>2858</v>
      </c>
      <c r="Q79" s="30">
        <v>2740</v>
      </c>
      <c r="R79" s="30">
        <v>3246</v>
      </c>
      <c r="S79" s="30">
        <v>3154</v>
      </c>
    </row>
    <row r="80" spans="2:19" ht="17.25" customHeight="1" x14ac:dyDescent="0.3">
      <c r="B80" s="75"/>
      <c r="C80" s="82"/>
      <c r="D80" s="27" t="s">
        <v>13</v>
      </c>
      <c r="E80" s="28">
        <v>157</v>
      </c>
      <c r="F80" s="29">
        <v>137</v>
      </c>
      <c r="G80" s="30">
        <v>143</v>
      </c>
      <c r="H80" s="30">
        <v>141</v>
      </c>
      <c r="I80" s="30">
        <v>199</v>
      </c>
      <c r="J80" s="30">
        <v>183</v>
      </c>
      <c r="K80" s="30">
        <v>201</v>
      </c>
      <c r="L80" s="30">
        <v>267</v>
      </c>
      <c r="M80" s="30">
        <v>225</v>
      </c>
      <c r="N80" s="30">
        <v>300</v>
      </c>
      <c r="O80" s="30">
        <v>353</v>
      </c>
      <c r="P80" s="30">
        <v>413</v>
      </c>
      <c r="Q80" s="30">
        <v>405</v>
      </c>
      <c r="R80" s="30">
        <v>485</v>
      </c>
      <c r="S80" s="30">
        <v>421</v>
      </c>
    </row>
    <row r="81" spans="2:19" ht="17.25" customHeight="1" thickBot="1" x14ac:dyDescent="0.35">
      <c r="B81" s="75"/>
      <c r="C81" s="83"/>
      <c r="D81" s="31" t="s">
        <v>14</v>
      </c>
      <c r="E81" s="32">
        <v>140</v>
      </c>
      <c r="F81" s="33">
        <v>214</v>
      </c>
      <c r="G81" s="34">
        <v>181</v>
      </c>
      <c r="H81" s="34">
        <v>232</v>
      </c>
      <c r="I81" s="34">
        <v>256</v>
      </c>
      <c r="J81" s="34">
        <v>272</v>
      </c>
      <c r="K81" s="34">
        <v>391</v>
      </c>
      <c r="L81" s="34">
        <v>510</v>
      </c>
      <c r="M81" s="34">
        <v>458</v>
      </c>
      <c r="N81" s="34">
        <v>645</v>
      </c>
      <c r="O81" s="34">
        <v>774</v>
      </c>
      <c r="P81" s="34">
        <v>893</v>
      </c>
      <c r="Q81" s="34">
        <v>809</v>
      </c>
      <c r="R81" s="34">
        <v>1053</v>
      </c>
      <c r="S81" s="34">
        <v>1137</v>
      </c>
    </row>
    <row r="82" spans="2:19" ht="17.25" customHeight="1" x14ac:dyDescent="0.3">
      <c r="B82" s="75"/>
      <c r="C82" s="81" t="s">
        <v>17</v>
      </c>
      <c r="D82" s="35" t="s">
        <v>15</v>
      </c>
      <c r="E82" s="36">
        <v>254</v>
      </c>
      <c r="F82" s="37">
        <v>199</v>
      </c>
      <c r="G82" s="38">
        <v>162</v>
      </c>
      <c r="H82" s="38">
        <v>127</v>
      </c>
      <c r="I82" s="38">
        <v>232</v>
      </c>
      <c r="J82" s="38">
        <v>230</v>
      </c>
      <c r="K82" s="38">
        <v>249</v>
      </c>
      <c r="L82" s="38">
        <v>257</v>
      </c>
      <c r="M82" s="38">
        <v>276</v>
      </c>
      <c r="N82" s="38">
        <v>381</v>
      </c>
      <c r="O82" s="38">
        <v>420</v>
      </c>
      <c r="P82" s="38">
        <v>394</v>
      </c>
      <c r="Q82" s="38">
        <v>419</v>
      </c>
      <c r="R82" s="38">
        <v>386</v>
      </c>
      <c r="S82" s="38">
        <v>326</v>
      </c>
    </row>
    <row r="83" spans="2:19" ht="17.25" customHeight="1" x14ac:dyDescent="0.3">
      <c r="B83" s="75"/>
      <c r="C83" s="82"/>
      <c r="D83" s="27" t="s">
        <v>11</v>
      </c>
      <c r="E83" s="28">
        <v>280</v>
      </c>
      <c r="F83" s="29">
        <v>312</v>
      </c>
      <c r="G83" s="30">
        <v>306</v>
      </c>
      <c r="H83" s="30">
        <v>320</v>
      </c>
      <c r="I83" s="30">
        <v>429</v>
      </c>
      <c r="J83" s="30">
        <v>361</v>
      </c>
      <c r="K83" s="30">
        <v>549</v>
      </c>
      <c r="L83" s="30">
        <v>532</v>
      </c>
      <c r="M83" s="30">
        <v>405</v>
      </c>
      <c r="N83" s="30">
        <v>515</v>
      </c>
      <c r="O83" s="30">
        <v>452</v>
      </c>
      <c r="P83" s="30">
        <v>573</v>
      </c>
      <c r="Q83" s="30">
        <v>453</v>
      </c>
      <c r="R83" s="30">
        <v>463</v>
      </c>
      <c r="S83" s="30">
        <v>397</v>
      </c>
    </row>
    <row r="84" spans="2:19" ht="17.25" customHeight="1" x14ac:dyDescent="0.3">
      <c r="B84" s="75"/>
      <c r="C84" s="82"/>
      <c r="D84" s="27" t="s">
        <v>12</v>
      </c>
      <c r="E84" s="28">
        <v>1822</v>
      </c>
      <c r="F84" s="29">
        <v>1395</v>
      </c>
      <c r="G84" s="30">
        <v>1426</v>
      </c>
      <c r="H84" s="30">
        <v>1621</v>
      </c>
      <c r="I84" s="30">
        <v>2540</v>
      </c>
      <c r="J84" s="30">
        <v>2466</v>
      </c>
      <c r="K84" s="30">
        <v>2227</v>
      </c>
      <c r="L84" s="30">
        <v>2990</v>
      </c>
      <c r="M84" s="30">
        <v>2293</v>
      </c>
      <c r="N84" s="30">
        <v>3089</v>
      </c>
      <c r="O84" s="30">
        <v>3076</v>
      </c>
      <c r="P84" s="30">
        <v>3065</v>
      </c>
      <c r="Q84" s="30">
        <v>2967</v>
      </c>
      <c r="R84" s="30">
        <v>3160</v>
      </c>
      <c r="S84" s="30">
        <v>2321</v>
      </c>
    </row>
    <row r="85" spans="2:19" ht="17.25" customHeight="1" x14ac:dyDescent="0.3">
      <c r="B85" s="75"/>
      <c r="C85" s="82"/>
      <c r="D85" s="27" t="s">
        <v>13</v>
      </c>
      <c r="E85" s="28">
        <v>146</v>
      </c>
      <c r="F85" s="29">
        <v>162</v>
      </c>
      <c r="G85" s="30">
        <v>176</v>
      </c>
      <c r="H85" s="30">
        <v>177</v>
      </c>
      <c r="I85" s="30">
        <v>287</v>
      </c>
      <c r="J85" s="30">
        <v>258</v>
      </c>
      <c r="K85" s="30">
        <v>259</v>
      </c>
      <c r="L85" s="30">
        <v>317</v>
      </c>
      <c r="M85" s="30">
        <v>214</v>
      </c>
      <c r="N85" s="30">
        <v>325</v>
      </c>
      <c r="O85" s="30">
        <v>331</v>
      </c>
      <c r="P85" s="30">
        <v>355</v>
      </c>
      <c r="Q85" s="30">
        <v>400</v>
      </c>
      <c r="R85" s="30">
        <v>405</v>
      </c>
      <c r="S85" s="30">
        <v>339</v>
      </c>
    </row>
    <row r="86" spans="2:19" ht="17.25" customHeight="1" thickBot="1" x14ac:dyDescent="0.35">
      <c r="B86" s="76"/>
      <c r="C86" s="83"/>
      <c r="D86" s="31" t="s">
        <v>14</v>
      </c>
      <c r="E86" s="32">
        <v>545</v>
      </c>
      <c r="F86" s="33">
        <v>348</v>
      </c>
      <c r="G86" s="34">
        <v>344</v>
      </c>
      <c r="H86" s="34">
        <v>454</v>
      </c>
      <c r="I86" s="34">
        <v>567</v>
      </c>
      <c r="J86" s="34">
        <v>549</v>
      </c>
      <c r="K86" s="34">
        <v>725</v>
      </c>
      <c r="L86" s="34">
        <v>1037</v>
      </c>
      <c r="M86" s="34">
        <v>778</v>
      </c>
      <c r="N86" s="34">
        <v>663</v>
      </c>
      <c r="O86" s="34">
        <v>757</v>
      </c>
      <c r="P86" s="34">
        <v>844</v>
      </c>
      <c r="Q86" s="34">
        <v>720</v>
      </c>
      <c r="R86" s="34">
        <v>753</v>
      </c>
      <c r="S86" s="34">
        <v>595</v>
      </c>
    </row>
    <row r="87" spans="2:19" ht="17.25" customHeight="1" x14ac:dyDescent="0.3">
      <c r="B87" s="75" t="s">
        <v>27</v>
      </c>
      <c r="C87" s="81" t="s">
        <v>16</v>
      </c>
      <c r="D87" s="35" t="s">
        <v>15</v>
      </c>
      <c r="E87" s="36">
        <v>24</v>
      </c>
      <c r="F87" s="37">
        <v>31</v>
      </c>
      <c r="G87" s="38">
        <v>8</v>
      </c>
      <c r="H87" s="38">
        <v>9</v>
      </c>
      <c r="I87" s="38">
        <v>36</v>
      </c>
      <c r="J87" s="38">
        <v>59</v>
      </c>
      <c r="K87" s="38">
        <v>32</v>
      </c>
      <c r="L87" s="38">
        <v>50</v>
      </c>
      <c r="M87" s="38">
        <v>37</v>
      </c>
      <c r="N87" s="38">
        <v>79</v>
      </c>
      <c r="O87" s="38">
        <v>60</v>
      </c>
      <c r="P87" s="38">
        <v>100</v>
      </c>
      <c r="Q87" s="38">
        <v>99</v>
      </c>
      <c r="R87" s="38">
        <v>61</v>
      </c>
      <c r="S87" s="38">
        <v>61</v>
      </c>
    </row>
    <row r="88" spans="2:19" ht="17.25" customHeight="1" x14ac:dyDescent="0.3">
      <c r="B88" s="75"/>
      <c r="C88" s="82"/>
      <c r="D88" s="27" t="s">
        <v>11</v>
      </c>
      <c r="E88" s="28">
        <v>2</v>
      </c>
      <c r="F88" s="29">
        <v>9</v>
      </c>
      <c r="G88" s="30">
        <v>1</v>
      </c>
      <c r="H88" s="30">
        <v>12</v>
      </c>
      <c r="I88" s="30">
        <v>24</v>
      </c>
      <c r="J88" s="30">
        <v>20</v>
      </c>
      <c r="K88" s="30">
        <v>20</v>
      </c>
      <c r="L88" s="30">
        <v>29</v>
      </c>
      <c r="M88" s="30">
        <v>67</v>
      </c>
      <c r="N88" s="30">
        <v>20</v>
      </c>
      <c r="O88" s="30">
        <v>31</v>
      </c>
      <c r="P88" s="30">
        <v>42</v>
      </c>
      <c r="Q88" s="30">
        <v>49</v>
      </c>
      <c r="R88" s="30">
        <v>39</v>
      </c>
      <c r="S88" s="30">
        <v>53</v>
      </c>
    </row>
    <row r="89" spans="2:19" ht="17.25" customHeight="1" x14ac:dyDescent="0.3">
      <c r="B89" s="75"/>
      <c r="C89" s="82"/>
      <c r="D89" s="27" t="s">
        <v>12</v>
      </c>
      <c r="E89" s="28">
        <v>49</v>
      </c>
      <c r="F89" s="29">
        <v>164</v>
      </c>
      <c r="G89" s="30">
        <v>52</v>
      </c>
      <c r="H89" s="30">
        <v>53</v>
      </c>
      <c r="I89" s="30">
        <v>104</v>
      </c>
      <c r="J89" s="30">
        <v>187</v>
      </c>
      <c r="K89" s="30">
        <v>170</v>
      </c>
      <c r="L89" s="30">
        <v>182</v>
      </c>
      <c r="M89" s="30">
        <v>479</v>
      </c>
      <c r="N89" s="30">
        <v>276</v>
      </c>
      <c r="O89" s="30">
        <v>388</v>
      </c>
      <c r="P89" s="30">
        <v>399</v>
      </c>
      <c r="Q89" s="30">
        <v>650</v>
      </c>
      <c r="R89" s="30">
        <v>682</v>
      </c>
      <c r="S89" s="30">
        <v>664</v>
      </c>
    </row>
    <row r="90" spans="2:19" ht="17.25" customHeight="1" x14ac:dyDescent="0.3">
      <c r="B90" s="75"/>
      <c r="C90" s="82"/>
      <c r="D90" s="27" t="s">
        <v>13</v>
      </c>
      <c r="E90" s="28">
        <v>10</v>
      </c>
      <c r="F90" s="29">
        <v>27</v>
      </c>
      <c r="G90" s="30">
        <v>13</v>
      </c>
      <c r="H90" s="30">
        <v>21</v>
      </c>
      <c r="I90" s="30">
        <v>25</v>
      </c>
      <c r="J90" s="30">
        <v>31</v>
      </c>
      <c r="K90" s="30">
        <v>35</v>
      </c>
      <c r="L90" s="30">
        <v>31</v>
      </c>
      <c r="M90" s="30">
        <v>86</v>
      </c>
      <c r="N90" s="30">
        <v>43</v>
      </c>
      <c r="O90" s="30">
        <v>74</v>
      </c>
      <c r="P90" s="30">
        <v>113</v>
      </c>
      <c r="Q90" s="30">
        <v>118</v>
      </c>
      <c r="R90" s="30">
        <v>124</v>
      </c>
      <c r="S90" s="30">
        <v>90</v>
      </c>
    </row>
    <row r="91" spans="2:19" ht="17.25" customHeight="1" thickBot="1" x14ac:dyDescent="0.35">
      <c r="B91" s="75"/>
      <c r="C91" s="83"/>
      <c r="D91" s="31" t="s">
        <v>14</v>
      </c>
      <c r="E91" s="32">
        <v>24</v>
      </c>
      <c r="F91" s="33">
        <v>38</v>
      </c>
      <c r="G91" s="34">
        <v>10</v>
      </c>
      <c r="H91" s="34">
        <v>3</v>
      </c>
      <c r="I91" s="34">
        <v>46</v>
      </c>
      <c r="J91" s="34">
        <v>72</v>
      </c>
      <c r="K91" s="34">
        <v>64</v>
      </c>
      <c r="L91" s="34">
        <v>74</v>
      </c>
      <c r="M91" s="34">
        <v>86</v>
      </c>
      <c r="N91" s="34">
        <v>74</v>
      </c>
      <c r="O91" s="34">
        <v>105</v>
      </c>
      <c r="P91" s="34">
        <v>88</v>
      </c>
      <c r="Q91" s="34">
        <v>103</v>
      </c>
      <c r="R91" s="34">
        <v>106</v>
      </c>
      <c r="S91" s="34">
        <v>229</v>
      </c>
    </row>
    <row r="92" spans="2:19" ht="17.25" customHeight="1" x14ac:dyDescent="0.3">
      <c r="B92" s="75"/>
      <c r="C92" s="87" t="s">
        <v>17</v>
      </c>
      <c r="D92" s="23" t="s">
        <v>15</v>
      </c>
      <c r="E92" s="24">
        <v>19</v>
      </c>
      <c r="F92" s="25">
        <v>16</v>
      </c>
      <c r="G92" s="26">
        <v>13</v>
      </c>
      <c r="H92" s="26">
        <v>2</v>
      </c>
      <c r="I92" s="26">
        <v>1</v>
      </c>
      <c r="J92" s="26">
        <v>10</v>
      </c>
      <c r="K92" s="26">
        <v>6</v>
      </c>
      <c r="L92" s="26">
        <v>13</v>
      </c>
      <c r="M92" s="26">
        <v>10</v>
      </c>
      <c r="N92" s="26">
        <v>15</v>
      </c>
      <c r="O92" s="26">
        <v>14</v>
      </c>
      <c r="P92" s="26">
        <v>17</v>
      </c>
      <c r="Q92" s="26">
        <v>31</v>
      </c>
      <c r="R92" s="38">
        <v>7</v>
      </c>
      <c r="S92" s="26">
        <v>7</v>
      </c>
    </row>
    <row r="93" spans="2:19" ht="17.25" customHeight="1" x14ac:dyDescent="0.3">
      <c r="B93" s="75"/>
      <c r="C93" s="82"/>
      <c r="D93" s="27" t="s">
        <v>11</v>
      </c>
      <c r="E93" s="28">
        <v>10</v>
      </c>
      <c r="F93" s="29">
        <v>14</v>
      </c>
      <c r="G93" s="30">
        <v>1</v>
      </c>
      <c r="H93" s="30">
        <v>9</v>
      </c>
      <c r="I93" s="30">
        <v>7</v>
      </c>
      <c r="J93" s="30">
        <v>16</v>
      </c>
      <c r="K93" s="30">
        <v>16</v>
      </c>
      <c r="L93" s="30">
        <v>20</v>
      </c>
      <c r="M93" s="30">
        <v>37</v>
      </c>
      <c r="N93" s="30">
        <v>4</v>
      </c>
      <c r="O93" s="30">
        <v>2</v>
      </c>
      <c r="P93" s="30">
        <v>29</v>
      </c>
      <c r="Q93" s="30">
        <v>22</v>
      </c>
      <c r="R93" s="30">
        <v>20</v>
      </c>
      <c r="S93" s="30">
        <v>8</v>
      </c>
    </row>
    <row r="94" spans="2:19" ht="17.25" customHeight="1" x14ac:dyDescent="0.3">
      <c r="B94" s="75"/>
      <c r="C94" s="82"/>
      <c r="D94" s="27" t="s">
        <v>12</v>
      </c>
      <c r="E94" s="28">
        <v>17</v>
      </c>
      <c r="F94" s="29">
        <v>32</v>
      </c>
      <c r="G94" s="30">
        <v>17</v>
      </c>
      <c r="H94" s="30">
        <v>46</v>
      </c>
      <c r="I94" s="30">
        <v>80</v>
      </c>
      <c r="J94" s="30">
        <v>215</v>
      </c>
      <c r="K94" s="30">
        <v>175</v>
      </c>
      <c r="L94" s="30">
        <v>177</v>
      </c>
      <c r="M94" s="30">
        <v>192</v>
      </c>
      <c r="N94" s="30">
        <v>163</v>
      </c>
      <c r="O94" s="30">
        <v>169</v>
      </c>
      <c r="P94" s="30">
        <v>179</v>
      </c>
      <c r="Q94" s="30">
        <v>142</v>
      </c>
      <c r="R94" s="30">
        <v>191</v>
      </c>
      <c r="S94" s="30">
        <v>151</v>
      </c>
    </row>
    <row r="95" spans="2:19" ht="17.25" customHeight="1" x14ac:dyDescent="0.3">
      <c r="B95" s="75"/>
      <c r="C95" s="82"/>
      <c r="D95" s="27" t="s">
        <v>13</v>
      </c>
      <c r="E95" s="28">
        <v>10</v>
      </c>
      <c r="F95" s="29">
        <v>9</v>
      </c>
      <c r="G95" s="30">
        <v>6</v>
      </c>
      <c r="H95" s="30">
        <v>7</v>
      </c>
      <c r="I95" s="30">
        <v>15</v>
      </c>
      <c r="J95" s="30">
        <v>47</v>
      </c>
      <c r="K95" s="30">
        <v>40</v>
      </c>
      <c r="L95" s="30">
        <v>24</v>
      </c>
      <c r="M95" s="30">
        <v>30</v>
      </c>
      <c r="N95" s="30">
        <v>34</v>
      </c>
      <c r="O95" s="30">
        <v>29</v>
      </c>
      <c r="P95" s="30">
        <v>36</v>
      </c>
      <c r="Q95" s="30">
        <v>25</v>
      </c>
      <c r="R95" s="30">
        <v>32</v>
      </c>
      <c r="S95" s="30">
        <v>24</v>
      </c>
    </row>
    <row r="96" spans="2:19" ht="17.25" customHeight="1" thickBot="1" x14ac:dyDescent="0.35">
      <c r="B96" s="90"/>
      <c r="C96" s="82"/>
      <c r="D96" s="27" t="s">
        <v>14</v>
      </c>
      <c r="E96" s="28">
        <v>5</v>
      </c>
      <c r="F96" s="29">
        <v>17</v>
      </c>
      <c r="G96" s="30">
        <v>2</v>
      </c>
      <c r="H96" s="43"/>
      <c r="I96" s="30">
        <v>3</v>
      </c>
      <c r="J96" s="30">
        <v>5</v>
      </c>
      <c r="K96" s="30">
        <v>18</v>
      </c>
      <c r="L96" s="30">
        <v>12</v>
      </c>
      <c r="M96" s="30">
        <v>6</v>
      </c>
      <c r="N96" s="30">
        <v>7</v>
      </c>
      <c r="O96" s="30">
        <v>17</v>
      </c>
      <c r="P96" s="30">
        <v>19</v>
      </c>
      <c r="Q96" s="30">
        <v>8</v>
      </c>
      <c r="R96" s="34">
        <v>10</v>
      </c>
      <c r="S96" s="30">
        <v>36</v>
      </c>
    </row>
    <row r="97" spans="2:19" ht="17.25" customHeight="1" x14ac:dyDescent="0.3">
      <c r="B97" s="88" t="s">
        <v>3</v>
      </c>
      <c r="C97" s="8" t="s">
        <v>16</v>
      </c>
      <c r="D97" s="9"/>
      <c r="E97" s="13">
        <f t="shared" ref="E97:R97" si="0">SUM(E7:E11)+SUM(E17:E21)+SUM(E27:E31)+SUM(E47:E51)+SUM(E67:E71)+SUM(E77:E81)+SUM(E87:E91)</f>
        <v>2015165</v>
      </c>
      <c r="F97" s="13">
        <f t="shared" si="0"/>
        <v>1886506</v>
      </c>
      <c r="G97" s="13">
        <f t="shared" si="0"/>
        <v>1770254</v>
      </c>
      <c r="H97" s="13">
        <f t="shared" si="0"/>
        <v>1502218</v>
      </c>
      <c r="I97" s="13">
        <f t="shared" si="0"/>
        <v>1290349</v>
      </c>
      <c r="J97" s="13">
        <f t="shared" si="0"/>
        <v>2226137</v>
      </c>
      <c r="K97" s="13">
        <f t="shared" si="0"/>
        <v>2234743</v>
      </c>
      <c r="L97" s="13">
        <f t="shared" si="0"/>
        <v>2206432</v>
      </c>
      <c r="M97" s="13">
        <f t="shared" si="0"/>
        <v>2209790</v>
      </c>
      <c r="N97" s="13">
        <f t="shared" si="0"/>
        <v>2231087</v>
      </c>
      <c r="O97" s="13">
        <f t="shared" si="0"/>
        <v>2216478</v>
      </c>
      <c r="P97" s="13">
        <f t="shared" si="0"/>
        <v>2197039</v>
      </c>
      <c r="Q97" s="13">
        <f t="shared" si="0"/>
        <v>2194344</v>
      </c>
      <c r="R97" s="13">
        <f t="shared" si="0"/>
        <v>2172927</v>
      </c>
      <c r="S97" s="13">
        <f>SUM(S7:S11)+SUM(S17:S21)+SUM(S27:S31)+SUM(S47:S51)+SUM(S67:S71)+SUM(S77:S81)+SUM(S87:S91)+SUM(S37:S41)+SUM(S57:S61)</f>
        <v>2008634</v>
      </c>
    </row>
    <row r="98" spans="2:19" ht="17.25" customHeight="1" x14ac:dyDescent="0.3">
      <c r="B98" s="89"/>
      <c r="C98" s="10" t="s">
        <v>17</v>
      </c>
      <c r="D98" s="11"/>
      <c r="E98" s="14">
        <f t="shared" ref="E98:R98" si="1">SUM(E12:E16)+SUM(E22:E26)+SUM(E32:E36)+SUM(E52:E56)+SUM(E72:E76)+SUM(E82:E86)+SUM(E92:E96)</f>
        <v>327557</v>
      </c>
      <c r="F98" s="14">
        <f t="shared" si="1"/>
        <v>304160</v>
      </c>
      <c r="G98" s="14">
        <f t="shared" si="1"/>
        <v>264839</v>
      </c>
      <c r="H98" s="14">
        <f t="shared" si="1"/>
        <v>277501</v>
      </c>
      <c r="I98" s="14">
        <f t="shared" si="1"/>
        <v>209755</v>
      </c>
      <c r="J98" s="14">
        <f t="shared" si="1"/>
        <v>338717</v>
      </c>
      <c r="K98" s="14">
        <f t="shared" si="1"/>
        <v>335571</v>
      </c>
      <c r="L98" s="14">
        <f t="shared" si="1"/>
        <v>326257</v>
      </c>
      <c r="M98" s="14">
        <f t="shared" si="1"/>
        <v>307744</v>
      </c>
      <c r="N98" s="14">
        <f t="shared" si="1"/>
        <v>295531</v>
      </c>
      <c r="O98" s="14">
        <f t="shared" si="1"/>
        <v>291936</v>
      </c>
      <c r="P98" s="14">
        <f t="shared" si="1"/>
        <v>272357</v>
      </c>
      <c r="Q98" s="14">
        <f t="shared" si="1"/>
        <v>268196</v>
      </c>
      <c r="R98" s="14">
        <f t="shared" si="1"/>
        <v>254382</v>
      </c>
      <c r="S98" s="14">
        <f>SUM(S12:S16)+SUM(S22:S26)+SUM(S32:S36)+SUM(S52:S56)+SUM(S72:S76)+SUM(S82:S86)+SUM(S92:S96)+SUM(S42:S46)+SUM(S62:S66)</f>
        <v>225820</v>
      </c>
    </row>
    <row r="102" spans="2:19" ht="17.25" customHeight="1" x14ac:dyDescent="0.3">
      <c r="B102" s="46" t="s">
        <v>31</v>
      </c>
    </row>
    <row r="103" spans="2:19" ht="17.25" customHeight="1" x14ac:dyDescent="0.3">
      <c r="B103" s="46"/>
    </row>
    <row r="104" spans="2:19" ht="17.25" customHeight="1" x14ac:dyDescent="0.3">
      <c r="B104" s="46" t="s">
        <v>41</v>
      </c>
    </row>
  </sheetData>
  <mergeCells count="46">
    <mergeCell ref="B97:B98"/>
    <mergeCell ref="B77:B86"/>
    <mergeCell ref="B87:B96"/>
    <mergeCell ref="C7:C11"/>
    <mergeCell ref="C12:C16"/>
    <mergeCell ref="C17:C21"/>
    <mergeCell ref="C22:C26"/>
    <mergeCell ref="C27:C31"/>
    <mergeCell ref="C32:C36"/>
    <mergeCell ref="C47:C51"/>
    <mergeCell ref="C52:C56"/>
    <mergeCell ref="B7:B16"/>
    <mergeCell ref="B17:B26"/>
    <mergeCell ref="B27:B36"/>
    <mergeCell ref="B47:B56"/>
    <mergeCell ref="C92:C96"/>
    <mergeCell ref="C77:C81"/>
    <mergeCell ref="C82:C86"/>
    <mergeCell ref="C87:C91"/>
    <mergeCell ref="I5:I6"/>
    <mergeCell ref="C72:C76"/>
    <mergeCell ref="C37:C41"/>
    <mergeCell ref="C42:C46"/>
    <mergeCell ref="C57:C61"/>
    <mergeCell ref="C62:C66"/>
    <mergeCell ref="B67:B76"/>
    <mergeCell ref="B5:B6"/>
    <mergeCell ref="C5:C6"/>
    <mergeCell ref="G5:G6"/>
    <mergeCell ref="H5:H6"/>
    <mergeCell ref="D5:D6"/>
    <mergeCell ref="E5:E6"/>
    <mergeCell ref="F5:F6"/>
    <mergeCell ref="C67:C71"/>
    <mergeCell ref="B37:B46"/>
    <mergeCell ref="B57:B66"/>
    <mergeCell ref="J5:J6"/>
    <mergeCell ref="M5:M6"/>
    <mergeCell ref="O5:O6"/>
    <mergeCell ref="Q5:Q6"/>
    <mergeCell ref="S5:S6"/>
    <mergeCell ref="R5:R6"/>
    <mergeCell ref="P5:P6"/>
    <mergeCell ref="N5:N6"/>
    <mergeCell ref="L5:L6"/>
    <mergeCell ref="K5:K6"/>
  </mergeCells>
  <pageMargins left="0.23622047244094491" right="0.23622047244094491" top="0.74803149606299213" bottom="0.74803149606299213" header="0.31496062992125984" footer="0.31496062992125984"/>
  <pageSetup paperSize="8" scale="59" fitToWidth="0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Q42"/>
  <sheetViews>
    <sheetView showGridLines="0" workbookViewId="0">
      <selection activeCell="G19" sqref="G19"/>
    </sheetView>
  </sheetViews>
  <sheetFormatPr defaultRowHeight="14.4" x14ac:dyDescent="0.3"/>
  <cols>
    <col min="1" max="1" width="3" bestFit="1" customWidth="1"/>
    <col min="2" max="2" width="30.6640625" customWidth="1"/>
    <col min="3" max="4" width="15.109375" bestFit="1" customWidth="1"/>
    <col min="5" max="5" width="18.44140625" bestFit="1" customWidth="1"/>
    <col min="6" max="6" width="13.33203125" customWidth="1"/>
    <col min="7" max="7" width="15.109375" customWidth="1"/>
    <col min="8" max="8" width="18.44140625" customWidth="1"/>
    <col min="9" max="10" width="15.109375" customWidth="1"/>
    <col min="11" max="11" width="18.44140625" customWidth="1"/>
    <col min="12" max="12" width="13.33203125" customWidth="1"/>
    <col min="13" max="13" width="15.109375" bestFit="1" customWidth="1"/>
    <col min="14" max="14" width="18.44140625" bestFit="1" customWidth="1"/>
    <col min="15" max="16" width="15.109375" bestFit="1" customWidth="1"/>
    <col min="17" max="17" width="18.44140625" bestFit="1" customWidth="1"/>
    <col min="18" max="18" width="13.33203125" bestFit="1" customWidth="1"/>
    <col min="19" max="19" width="15.109375" bestFit="1" customWidth="1"/>
    <col min="20" max="20" width="18.44140625" bestFit="1" customWidth="1"/>
    <col min="21" max="22" width="15.109375" bestFit="1" customWidth="1"/>
    <col min="23" max="23" width="18.44140625" bestFit="1" customWidth="1"/>
    <col min="24" max="24" width="13.33203125" bestFit="1" customWidth="1"/>
    <col min="25" max="25" width="15.109375" bestFit="1" customWidth="1"/>
    <col min="26" max="26" width="18.44140625" bestFit="1" customWidth="1"/>
    <col min="27" max="27" width="13.33203125" bestFit="1" customWidth="1"/>
    <col min="28" max="29" width="15.109375" bestFit="1" customWidth="1"/>
    <col min="30" max="30" width="18.44140625" bestFit="1" customWidth="1"/>
    <col min="31" max="31" width="13.33203125" bestFit="1" customWidth="1"/>
    <col min="32" max="32" width="15.109375" bestFit="1" customWidth="1"/>
    <col min="33" max="33" width="18.44140625" bestFit="1" customWidth="1"/>
    <col min="34" max="35" width="15.109375" bestFit="1" customWidth="1"/>
    <col min="36" max="36" width="18.44140625" bestFit="1" customWidth="1"/>
    <col min="37" max="37" width="13.33203125" bestFit="1" customWidth="1"/>
    <col min="38" max="38" width="15.109375" bestFit="1" customWidth="1"/>
    <col min="39" max="39" width="18.44140625" bestFit="1" customWidth="1"/>
    <col min="40" max="40" width="13.33203125" bestFit="1" customWidth="1"/>
    <col min="41" max="41" width="15.109375" bestFit="1" customWidth="1"/>
  </cols>
  <sheetData>
    <row r="2" spans="2:21" x14ac:dyDescent="0.3">
      <c r="E2" s="42"/>
      <c r="U2" s="42"/>
    </row>
    <row r="3" spans="2:21" ht="15.6" x14ac:dyDescent="0.3">
      <c r="B3" s="6" t="s">
        <v>21</v>
      </c>
    </row>
    <row r="4" spans="2:21" x14ac:dyDescent="0.3">
      <c r="P4" s="52"/>
      <c r="Q4" s="52"/>
      <c r="S4" s="60"/>
      <c r="T4" s="60"/>
    </row>
    <row r="5" spans="2:21" x14ac:dyDescent="0.3">
      <c r="B5" s="78" t="s">
        <v>0</v>
      </c>
      <c r="C5" s="95" t="s">
        <v>20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100"/>
      <c r="R5" s="96"/>
      <c r="S5" s="58"/>
      <c r="T5" s="59"/>
    </row>
    <row r="6" spans="2:21" x14ac:dyDescent="0.3">
      <c r="B6" s="78"/>
      <c r="C6" s="7">
        <v>2025</v>
      </c>
      <c r="D6" s="7">
        <v>2024</v>
      </c>
      <c r="E6" s="7">
        <v>2023</v>
      </c>
      <c r="F6" s="7">
        <v>2022</v>
      </c>
      <c r="G6" s="7">
        <v>2021</v>
      </c>
      <c r="H6" s="7">
        <v>2020</v>
      </c>
      <c r="I6" s="7">
        <v>2019</v>
      </c>
      <c r="J6" s="7">
        <v>2018</v>
      </c>
      <c r="K6" s="7">
        <v>2017</v>
      </c>
      <c r="L6" s="7">
        <v>2016</v>
      </c>
      <c r="M6" s="7">
        <v>2015</v>
      </c>
      <c r="N6" s="7">
        <v>2014</v>
      </c>
      <c r="O6" s="7">
        <v>2013</v>
      </c>
      <c r="P6" s="12">
        <v>2012</v>
      </c>
      <c r="Q6" s="101">
        <v>2011</v>
      </c>
      <c r="R6" s="97"/>
      <c r="S6" s="58"/>
      <c r="T6" s="59"/>
    </row>
    <row r="7" spans="2:21" x14ac:dyDescent="0.3">
      <c r="B7" s="1" t="s">
        <v>4</v>
      </c>
      <c r="C7" s="48">
        <v>9352</v>
      </c>
      <c r="D7" s="48">
        <v>9921</v>
      </c>
      <c r="E7" s="48">
        <v>9549</v>
      </c>
      <c r="F7" s="48">
        <v>9451</v>
      </c>
      <c r="G7" s="48">
        <v>9427</v>
      </c>
      <c r="H7" s="48">
        <v>9440</v>
      </c>
      <c r="I7" s="48">
        <v>9566</v>
      </c>
      <c r="J7" s="21">
        <v>9787</v>
      </c>
      <c r="K7" s="21">
        <v>10029</v>
      </c>
      <c r="L7" s="21">
        <v>10546</v>
      </c>
      <c r="M7" s="21">
        <v>6806</v>
      </c>
      <c r="N7" s="21">
        <v>8633</v>
      </c>
      <c r="O7" s="21">
        <v>8409</v>
      </c>
      <c r="P7" s="21">
        <v>10743</v>
      </c>
      <c r="Q7" s="102">
        <v>10524</v>
      </c>
      <c r="R7" s="98"/>
      <c r="S7" s="58"/>
      <c r="T7" s="59"/>
    </row>
    <row r="8" spans="2:21" x14ac:dyDescent="0.3">
      <c r="B8" s="2" t="s">
        <v>5</v>
      </c>
      <c r="C8" s="49">
        <v>8616</v>
      </c>
      <c r="D8" s="49">
        <v>12411</v>
      </c>
      <c r="E8" s="49">
        <v>11665</v>
      </c>
      <c r="F8" s="49">
        <v>11277</v>
      </c>
      <c r="G8" s="49">
        <v>11330</v>
      </c>
      <c r="H8" s="49">
        <v>11476</v>
      </c>
      <c r="I8" s="49">
        <v>11899</v>
      </c>
      <c r="J8" s="22">
        <v>12753</v>
      </c>
      <c r="K8" s="22">
        <v>12949</v>
      </c>
      <c r="L8" s="22">
        <v>12948</v>
      </c>
      <c r="M8" s="22">
        <v>7936</v>
      </c>
      <c r="N8" s="22">
        <v>9429</v>
      </c>
      <c r="O8" s="22">
        <v>9079</v>
      </c>
      <c r="P8" s="22">
        <v>12152</v>
      </c>
      <c r="Q8" s="103">
        <v>12116</v>
      </c>
      <c r="R8" s="98"/>
      <c r="S8" s="58"/>
      <c r="T8" s="59"/>
    </row>
    <row r="9" spans="2:21" x14ac:dyDescent="0.3">
      <c r="B9" s="2" t="s">
        <v>9</v>
      </c>
      <c r="C9" s="49">
        <v>371</v>
      </c>
      <c r="D9" s="49">
        <v>764</v>
      </c>
      <c r="E9" s="49">
        <v>691</v>
      </c>
      <c r="F9" s="49">
        <v>774</v>
      </c>
      <c r="G9" s="49">
        <v>775</v>
      </c>
      <c r="H9" s="49">
        <v>732</v>
      </c>
      <c r="I9" s="49">
        <v>731</v>
      </c>
      <c r="J9" s="22">
        <v>772</v>
      </c>
      <c r="K9" s="22">
        <v>772</v>
      </c>
      <c r="L9" s="22">
        <v>768</v>
      </c>
      <c r="M9" s="22">
        <v>387</v>
      </c>
      <c r="N9" s="22">
        <v>516</v>
      </c>
      <c r="O9" s="22">
        <v>501</v>
      </c>
      <c r="P9" s="22">
        <v>646</v>
      </c>
      <c r="Q9" s="103">
        <v>626</v>
      </c>
      <c r="R9" s="98"/>
      <c r="S9" s="58"/>
      <c r="T9" s="59"/>
    </row>
    <row r="10" spans="2:21" x14ac:dyDescent="0.3">
      <c r="B10" s="2" t="s">
        <v>43</v>
      </c>
      <c r="C10" s="49">
        <v>312</v>
      </c>
      <c r="D10" s="49"/>
      <c r="E10" s="49"/>
      <c r="F10" s="49"/>
      <c r="G10" s="49"/>
      <c r="H10" s="49"/>
      <c r="I10" s="49"/>
      <c r="J10" s="22"/>
      <c r="K10" s="22"/>
      <c r="L10" s="22"/>
      <c r="M10" s="22"/>
      <c r="N10" s="22"/>
      <c r="O10" s="22"/>
      <c r="P10" s="22"/>
      <c r="Q10" s="103"/>
      <c r="R10" s="98"/>
      <c r="S10" s="58"/>
      <c r="T10" s="59"/>
    </row>
    <row r="11" spans="2:21" x14ac:dyDescent="0.3">
      <c r="B11" s="2" t="s">
        <v>6</v>
      </c>
      <c r="C11" s="49">
        <v>7973</v>
      </c>
      <c r="D11" s="49">
        <v>9047</v>
      </c>
      <c r="E11" s="49">
        <v>8790</v>
      </c>
      <c r="F11" s="49">
        <v>8642</v>
      </c>
      <c r="G11" s="49">
        <v>8375</v>
      </c>
      <c r="H11" s="49">
        <v>8355</v>
      </c>
      <c r="I11" s="49">
        <v>8493</v>
      </c>
      <c r="J11" s="22">
        <v>8681</v>
      </c>
      <c r="K11" s="22">
        <v>8670</v>
      </c>
      <c r="L11" s="22">
        <v>8944</v>
      </c>
      <c r="M11" s="22">
        <v>5320</v>
      </c>
      <c r="N11" s="22">
        <v>7023</v>
      </c>
      <c r="O11" s="22">
        <v>6811</v>
      </c>
      <c r="P11" s="22">
        <v>7740</v>
      </c>
      <c r="Q11" s="103">
        <v>7869</v>
      </c>
      <c r="R11" s="98"/>
      <c r="S11" s="58"/>
      <c r="T11" s="59"/>
    </row>
    <row r="12" spans="2:21" x14ac:dyDescent="0.3">
      <c r="B12" s="2" t="s">
        <v>44</v>
      </c>
      <c r="C12" s="49">
        <v>2645</v>
      </c>
      <c r="D12" s="49"/>
      <c r="E12" s="49"/>
      <c r="F12" s="49"/>
      <c r="G12" s="49"/>
      <c r="H12" s="49"/>
      <c r="I12" s="49"/>
      <c r="J12" s="22"/>
      <c r="K12" s="22"/>
      <c r="L12" s="22"/>
      <c r="M12" s="22"/>
      <c r="N12" s="22"/>
      <c r="O12" s="22"/>
      <c r="P12" s="22"/>
      <c r="Q12" s="103"/>
      <c r="R12" s="98"/>
      <c r="S12" s="58"/>
      <c r="T12" s="59"/>
    </row>
    <row r="13" spans="2:21" x14ac:dyDescent="0.3">
      <c r="B13" s="2" t="s">
        <v>7</v>
      </c>
      <c r="C13" s="49">
        <v>616</v>
      </c>
      <c r="D13" s="49">
        <v>672</v>
      </c>
      <c r="E13" s="49">
        <v>677</v>
      </c>
      <c r="F13" s="49">
        <v>683</v>
      </c>
      <c r="G13" s="49">
        <v>672</v>
      </c>
      <c r="H13" s="49">
        <v>671</v>
      </c>
      <c r="I13" s="49">
        <v>690</v>
      </c>
      <c r="J13" s="22">
        <v>685</v>
      </c>
      <c r="K13" s="22">
        <v>732</v>
      </c>
      <c r="L13" s="22">
        <v>764</v>
      </c>
      <c r="M13" s="22">
        <v>596</v>
      </c>
      <c r="N13" s="22">
        <v>612</v>
      </c>
      <c r="O13" s="22">
        <v>546</v>
      </c>
      <c r="P13" s="22">
        <v>701</v>
      </c>
      <c r="Q13" s="103">
        <v>669</v>
      </c>
      <c r="R13" s="98"/>
    </row>
    <row r="14" spans="2:21" x14ac:dyDescent="0.3">
      <c r="B14" s="2" t="s">
        <v>8</v>
      </c>
      <c r="C14" s="49">
        <v>541</v>
      </c>
      <c r="D14" s="49">
        <v>623</v>
      </c>
      <c r="E14" s="49">
        <v>545</v>
      </c>
      <c r="F14" s="49">
        <v>530</v>
      </c>
      <c r="G14" s="49">
        <v>468</v>
      </c>
      <c r="H14" s="49">
        <v>488</v>
      </c>
      <c r="I14" s="49">
        <v>365</v>
      </c>
      <c r="J14" s="22">
        <v>447</v>
      </c>
      <c r="K14" s="22">
        <v>394</v>
      </c>
      <c r="L14" s="22">
        <v>385</v>
      </c>
      <c r="M14" s="22">
        <v>421</v>
      </c>
      <c r="N14" s="22">
        <v>242</v>
      </c>
      <c r="O14" s="22">
        <v>261</v>
      </c>
      <c r="P14" s="22">
        <v>240</v>
      </c>
      <c r="Q14" s="103">
        <v>254</v>
      </c>
      <c r="R14" s="98"/>
    </row>
    <row r="15" spans="2:21" x14ac:dyDescent="0.3">
      <c r="B15" s="2" t="s">
        <v>27</v>
      </c>
      <c r="C15" s="49">
        <v>104</v>
      </c>
      <c r="D15" s="49">
        <v>104</v>
      </c>
      <c r="E15" s="49">
        <v>99</v>
      </c>
      <c r="F15" s="49">
        <v>86</v>
      </c>
      <c r="G15" s="49">
        <v>84</v>
      </c>
      <c r="H15" s="49">
        <v>72</v>
      </c>
      <c r="I15" s="49">
        <v>61</v>
      </c>
      <c r="J15" s="22">
        <v>76</v>
      </c>
      <c r="K15" s="22">
        <v>78</v>
      </c>
      <c r="L15" s="22">
        <v>75</v>
      </c>
      <c r="M15" s="22">
        <v>34</v>
      </c>
      <c r="N15" s="22">
        <v>18</v>
      </c>
      <c r="O15" s="22">
        <v>12</v>
      </c>
      <c r="P15" s="22">
        <v>30</v>
      </c>
      <c r="Q15" s="103">
        <v>12</v>
      </c>
      <c r="R15" s="98"/>
    </row>
    <row r="16" spans="2:21" x14ac:dyDescent="0.3">
      <c r="B16" s="45" t="s">
        <v>3</v>
      </c>
      <c r="C16" s="44">
        <f t="shared" ref="C16" si="0">SUM(C7:C15)</f>
        <v>30530</v>
      </c>
      <c r="D16" s="44">
        <f t="shared" ref="D16:Q16" si="1">SUM(D7:D15)</f>
        <v>33542</v>
      </c>
      <c r="E16" s="44">
        <f t="shared" si="1"/>
        <v>32016</v>
      </c>
      <c r="F16" s="44">
        <f t="shared" si="1"/>
        <v>31443</v>
      </c>
      <c r="G16" s="44">
        <f t="shared" si="1"/>
        <v>31131</v>
      </c>
      <c r="H16" s="44">
        <f t="shared" si="1"/>
        <v>31234</v>
      </c>
      <c r="I16" s="44">
        <f t="shared" si="1"/>
        <v>31805</v>
      </c>
      <c r="J16" s="44">
        <f t="shared" si="1"/>
        <v>33201</v>
      </c>
      <c r="K16" s="44">
        <f t="shared" si="1"/>
        <v>33624</v>
      </c>
      <c r="L16" s="44">
        <f t="shared" si="1"/>
        <v>34430</v>
      </c>
      <c r="M16" s="44">
        <f t="shared" si="1"/>
        <v>21500</v>
      </c>
      <c r="N16" s="44">
        <f t="shared" si="1"/>
        <v>26473</v>
      </c>
      <c r="O16" s="44">
        <f t="shared" si="1"/>
        <v>25619</v>
      </c>
      <c r="P16" s="44">
        <f t="shared" si="1"/>
        <v>32252</v>
      </c>
      <c r="Q16" s="104">
        <f t="shared" si="1"/>
        <v>32070</v>
      </c>
      <c r="R16" s="99"/>
    </row>
    <row r="17" spans="2:43" ht="15.75" customHeight="1" x14ac:dyDescent="0.3">
      <c r="B17" s="5"/>
      <c r="D17" s="51"/>
      <c r="E17" s="51"/>
      <c r="F17" s="51"/>
      <c r="G17" s="51"/>
      <c r="H17" s="51"/>
      <c r="I17" s="51"/>
      <c r="J17" s="51"/>
      <c r="K17" s="51"/>
      <c r="L17" s="51"/>
    </row>
    <row r="18" spans="2:43" x14ac:dyDescent="0.3">
      <c r="B18" s="5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2:43" ht="15.6" x14ac:dyDescent="0.3">
      <c r="B19" s="6" t="s">
        <v>36</v>
      </c>
    </row>
    <row r="20" spans="2:43" x14ac:dyDescent="0.3">
      <c r="AG20" s="47"/>
    </row>
    <row r="21" spans="2:43" x14ac:dyDescent="0.3">
      <c r="B21" s="91" t="s">
        <v>1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G21" s="47"/>
    </row>
    <row r="22" spans="2:43" x14ac:dyDescent="0.3">
      <c r="B22" s="92">
        <v>2025</v>
      </c>
      <c r="C22" s="93"/>
      <c r="D22" s="92">
        <v>2024</v>
      </c>
      <c r="E22" s="93"/>
      <c r="F22" s="53">
        <v>2023</v>
      </c>
      <c r="G22" s="55"/>
      <c r="H22" s="53">
        <v>2022</v>
      </c>
      <c r="I22" s="54"/>
      <c r="J22" s="53">
        <v>2021</v>
      </c>
      <c r="K22" s="54"/>
      <c r="L22" s="53">
        <v>2020</v>
      </c>
      <c r="M22" s="54"/>
      <c r="N22" s="53">
        <v>2019</v>
      </c>
      <c r="O22" s="54"/>
      <c r="P22" s="53">
        <v>2018</v>
      </c>
      <c r="Q22" s="54"/>
      <c r="R22" s="53">
        <v>2017</v>
      </c>
      <c r="S22" s="54"/>
      <c r="T22" s="53">
        <v>2016</v>
      </c>
      <c r="U22" s="54"/>
      <c r="V22" s="53">
        <v>2015</v>
      </c>
      <c r="W22" s="54"/>
      <c r="X22" s="53">
        <v>2014</v>
      </c>
      <c r="Y22" s="54"/>
      <c r="Z22" s="53">
        <v>2013</v>
      </c>
      <c r="AA22" s="54"/>
      <c r="AB22" s="53">
        <v>2012</v>
      </c>
      <c r="AC22" s="54"/>
      <c r="AD22" s="53">
        <v>2011</v>
      </c>
      <c r="AE22" s="55"/>
    </row>
    <row r="23" spans="2:43" x14ac:dyDescent="0.3">
      <c r="B23" s="3" t="s">
        <v>23</v>
      </c>
      <c r="C23" s="3" t="s">
        <v>24</v>
      </c>
      <c r="D23" s="3" t="s">
        <v>23</v>
      </c>
      <c r="E23" s="3" t="s">
        <v>24</v>
      </c>
      <c r="F23" s="3" t="s">
        <v>23</v>
      </c>
      <c r="G23" s="3" t="s">
        <v>24</v>
      </c>
      <c r="H23" s="3" t="s">
        <v>23</v>
      </c>
      <c r="I23" s="3" t="s">
        <v>24</v>
      </c>
      <c r="J23" s="3" t="s">
        <v>23</v>
      </c>
      <c r="K23" s="3" t="s">
        <v>24</v>
      </c>
      <c r="L23" s="3" t="s">
        <v>23</v>
      </c>
      <c r="M23" s="3" t="s">
        <v>24</v>
      </c>
      <c r="N23" s="3" t="s">
        <v>23</v>
      </c>
      <c r="O23" s="3" t="s">
        <v>24</v>
      </c>
      <c r="P23" s="3" t="s">
        <v>23</v>
      </c>
      <c r="Q23" s="3" t="s">
        <v>24</v>
      </c>
      <c r="R23" s="3" t="s">
        <v>23</v>
      </c>
      <c r="S23" s="3" t="s">
        <v>24</v>
      </c>
      <c r="T23" s="3" t="s">
        <v>23</v>
      </c>
      <c r="U23" s="3" t="s">
        <v>24</v>
      </c>
      <c r="V23" s="3" t="s">
        <v>23</v>
      </c>
      <c r="W23" s="3" t="s">
        <v>24</v>
      </c>
      <c r="X23" s="3" t="s">
        <v>23</v>
      </c>
      <c r="Y23" s="3" t="s">
        <v>24</v>
      </c>
      <c r="Z23" s="3" t="s">
        <v>23</v>
      </c>
      <c r="AA23" s="3" t="s">
        <v>24</v>
      </c>
      <c r="AB23" s="3" t="s">
        <v>23</v>
      </c>
      <c r="AC23" s="3" t="s">
        <v>24</v>
      </c>
      <c r="AD23" s="3" t="s">
        <v>23</v>
      </c>
      <c r="AE23" s="3" t="s">
        <v>24</v>
      </c>
    </row>
    <row r="24" spans="2:43" x14ac:dyDescent="0.3">
      <c r="B24" s="15">
        <v>2008634</v>
      </c>
      <c r="C24" s="16">
        <v>225820</v>
      </c>
      <c r="D24" s="15">
        <v>2172927</v>
      </c>
      <c r="E24" s="17">
        <v>254382</v>
      </c>
      <c r="F24" s="17">
        <v>2194344</v>
      </c>
      <c r="G24" s="17">
        <v>268196</v>
      </c>
      <c r="H24" s="17">
        <v>2197039</v>
      </c>
      <c r="I24" s="17">
        <v>272357</v>
      </c>
      <c r="J24" s="17">
        <v>2216478</v>
      </c>
      <c r="K24" s="17">
        <v>291936</v>
      </c>
      <c r="L24" s="16">
        <v>2231087</v>
      </c>
      <c r="M24" s="17">
        <v>295531</v>
      </c>
      <c r="N24" s="16">
        <v>2209790</v>
      </c>
      <c r="O24" s="17">
        <v>307744</v>
      </c>
      <c r="P24" s="16">
        <v>2206432</v>
      </c>
      <c r="Q24" s="17">
        <v>326257</v>
      </c>
      <c r="R24" s="16">
        <v>2234743</v>
      </c>
      <c r="S24" s="17">
        <v>335571</v>
      </c>
      <c r="T24" s="16">
        <v>2226137</v>
      </c>
      <c r="U24" s="17">
        <v>338717</v>
      </c>
      <c r="V24" s="16">
        <v>1290349</v>
      </c>
      <c r="W24" s="17">
        <v>209755</v>
      </c>
      <c r="X24" s="16">
        <v>1502218</v>
      </c>
      <c r="Y24" s="17">
        <v>277501</v>
      </c>
      <c r="Z24" s="16">
        <v>1770254</v>
      </c>
      <c r="AA24" s="17">
        <v>264839</v>
      </c>
      <c r="AB24" s="16">
        <v>1886506</v>
      </c>
      <c r="AC24" s="16">
        <v>304160</v>
      </c>
      <c r="AD24" s="15">
        <v>2015165</v>
      </c>
      <c r="AE24" s="16">
        <v>327557</v>
      </c>
    </row>
    <row r="25" spans="2:43" x14ac:dyDescent="0.3"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7" spans="2:43" ht="15.6" x14ac:dyDescent="0.3">
      <c r="B27" s="6" t="s">
        <v>22</v>
      </c>
      <c r="C27" s="4"/>
      <c r="D27" s="4"/>
    </row>
    <row r="28" spans="2:43" x14ac:dyDescent="0.3">
      <c r="B28" s="4"/>
      <c r="C28" s="4"/>
      <c r="D28" s="4"/>
    </row>
    <row r="29" spans="2:43" x14ac:dyDescent="0.3">
      <c r="B29" s="92" t="s">
        <v>42</v>
      </c>
      <c r="C29" s="93"/>
      <c r="D29" s="94"/>
      <c r="E29" s="92" t="s">
        <v>40</v>
      </c>
      <c r="F29" s="93"/>
      <c r="G29" s="94"/>
      <c r="H29" s="53" t="s">
        <v>39</v>
      </c>
      <c r="I29" s="55"/>
      <c r="J29" s="54"/>
      <c r="K29" s="53" t="s">
        <v>38</v>
      </c>
      <c r="L29" s="55"/>
      <c r="M29" s="54"/>
      <c r="N29" s="53" t="s">
        <v>37</v>
      </c>
      <c r="O29" s="55"/>
      <c r="P29" s="54"/>
      <c r="Q29" s="53" t="s">
        <v>35</v>
      </c>
      <c r="R29" s="55"/>
      <c r="S29" s="54"/>
      <c r="T29" s="53" t="s">
        <v>34</v>
      </c>
      <c r="U29" s="55"/>
      <c r="V29" s="54"/>
      <c r="W29" s="53" t="s">
        <v>33</v>
      </c>
      <c r="X29" s="55"/>
      <c r="Y29" s="54"/>
      <c r="Z29" s="53" t="s">
        <v>32</v>
      </c>
      <c r="AA29" s="55"/>
      <c r="AB29" s="54"/>
      <c r="AC29" s="53" t="s">
        <v>29</v>
      </c>
      <c r="AD29" s="55"/>
      <c r="AE29" s="54"/>
      <c r="AF29" s="53" t="s">
        <v>30</v>
      </c>
      <c r="AG29" s="55"/>
      <c r="AH29" s="54"/>
      <c r="AI29" s="53" t="s">
        <v>28</v>
      </c>
      <c r="AJ29" s="55"/>
      <c r="AK29" s="54"/>
      <c r="AL29" s="53" t="s">
        <v>25</v>
      </c>
      <c r="AM29" s="55"/>
      <c r="AN29" s="54"/>
      <c r="AO29" s="56" t="s">
        <v>26</v>
      </c>
      <c r="AP29" s="57"/>
      <c r="AQ29" s="57"/>
    </row>
    <row r="30" spans="2:43" x14ac:dyDescent="0.3">
      <c r="B30" s="3" t="s">
        <v>10</v>
      </c>
      <c r="C30" s="3" t="s">
        <v>23</v>
      </c>
      <c r="D30" s="3" t="s">
        <v>24</v>
      </c>
      <c r="E30" s="3" t="s">
        <v>10</v>
      </c>
      <c r="F30" s="3" t="s">
        <v>23</v>
      </c>
      <c r="G30" s="3" t="s">
        <v>24</v>
      </c>
      <c r="H30" s="3" t="s">
        <v>10</v>
      </c>
      <c r="I30" s="3" t="s">
        <v>23</v>
      </c>
      <c r="J30" s="3" t="s">
        <v>24</v>
      </c>
      <c r="K30" s="3" t="s">
        <v>10</v>
      </c>
      <c r="L30" s="3" t="s">
        <v>23</v>
      </c>
      <c r="M30" s="3" t="s">
        <v>24</v>
      </c>
      <c r="N30" s="3" t="s">
        <v>10</v>
      </c>
      <c r="O30" s="3" t="s">
        <v>23</v>
      </c>
      <c r="P30" s="3" t="s">
        <v>24</v>
      </c>
      <c r="Q30" s="3" t="s">
        <v>10</v>
      </c>
      <c r="R30" s="3" t="s">
        <v>23</v>
      </c>
      <c r="S30" s="3" t="s">
        <v>24</v>
      </c>
      <c r="T30" s="3" t="s">
        <v>10</v>
      </c>
      <c r="U30" s="3" t="s">
        <v>23</v>
      </c>
      <c r="V30" s="3" t="s">
        <v>24</v>
      </c>
      <c r="W30" s="3" t="s">
        <v>10</v>
      </c>
      <c r="X30" s="3" t="s">
        <v>23</v>
      </c>
      <c r="Y30" s="3" t="s">
        <v>24</v>
      </c>
      <c r="Z30" s="3" t="s">
        <v>10</v>
      </c>
      <c r="AA30" s="3" t="s">
        <v>23</v>
      </c>
      <c r="AB30" s="3" t="s">
        <v>24</v>
      </c>
      <c r="AC30" s="3" t="s">
        <v>10</v>
      </c>
      <c r="AD30" s="3" t="s">
        <v>23</v>
      </c>
      <c r="AE30" s="3" t="s">
        <v>24</v>
      </c>
      <c r="AF30" s="3" t="s">
        <v>10</v>
      </c>
      <c r="AG30" s="3" t="s">
        <v>23</v>
      </c>
      <c r="AH30" s="3" t="s">
        <v>24</v>
      </c>
      <c r="AI30" s="3" t="s">
        <v>10</v>
      </c>
      <c r="AJ30" s="3" t="s">
        <v>23</v>
      </c>
      <c r="AK30" s="3" t="s">
        <v>24</v>
      </c>
      <c r="AL30" s="3" t="s">
        <v>10</v>
      </c>
      <c r="AM30" s="3" t="s">
        <v>23</v>
      </c>
      <c r="AN30" s="3" t="s">
        <v>24</v>
      </c>
      <c r="AO30" s="3" t="s">
        <v>10</v>
      </c>
      <c r="AP30" s="3" t="s">
        <v>23</v>
      </c>
      <c r="AQ30" s="3" t="s">
        <v>24</v>
      </c>
    </row>
    <row r="31" spans="2:43" x14ac:dyDescent="0.3">
      <c r="B31" s="18">
        <f>((C16-D16)/C16)*100</f>
        <v>-9.8657058630854895</v>
      </c>
      <c r="C31" s="19">
        <f>((B24-D24)/B24)*100</f>
        <v>-8.1793397901260256</v>
      </c>
      <c r="D31" s="19">
        <f>((C24-E24)/C24)*100</f>
        <v>-12.648126826676116</v>
      </c>
      <c r="E31" s="18">
        <f>((D16-E16)/D16)*100</f>
        <v>4.5495200047701392</v>
      </c>
      <c r="F31" s="18">
        <f>((D24-F24)/D24)*100</f>
        <v>-0.98562906162977404</v>
      </c>
      <c r="G31" s="19">
        <f>((E24-G24)/E24)*100</f>
        <v>-5.4304156740649887</v>
      </c>
      <c r="H31" s="18">
        <f>((E16-F16)/E16)*100</f>
        <v>1.7897301349325336</v>
      </c>
      <c r="I31" s="18">
        <f>((F24-H24)/F24)*100</f>
        <v>-0.12281574812335713</v>
      </c>
      <c r="J31" s="19">
        <f>((G24-I24)/G24)*100</f>
        <v>-1.5514772778117496</v>
      </c>
      <c r="K31" s="18">
        <f>((F16-G16)/F16)*100</f>
        <v>0.99227172979677503</v>
      </c>
      <c r="L31" s="18">
        <f>((H24-J24)/H24)*100</f>
        <v>-0.88478174488481987</v>
      </c>
      <c r="M31" s="19">
        <f>((I24-K24)/I24)*100</f>
        <v>-7.1887265610944455</v>
      </c>
      <c r="N31" s="18">
        <f>((G16-H16)/G16)*100</f>
        <v>-0.33085991455462399</v>
      </c>
      <c r="O31" s="18">
        <f>((J24-L24)/J24)*100</f>
        <v>-0.65910873015658178</v>
      </c>
      <c r="P31" s="19">
        <f>((K24-M24)/K24)*100</f>
        <v>-1.2314342869670063</v>
      </c>
      <c r="Q31" s="18">
        <f>((H16-I16)/H16)*100</f>
        <v>-1.828136005634885</v>
      </c>
      <c r="R31" s="18">
        <f>((L24-N24)/L24)*100</f>
        <v>0.95455712843111906</v>
      </c>
      <c r="S31" s="19">
        <f>((M24-O24)/M24)*100</f>
        <v>-4.1325613894989015</v>
      </c>
      <c r="T31" s="18">
        <f>((I16-J16)/I16)*100</f>
        <v>-4.3892469737462667</v>
      </c>
      <c r="U31" s="18">
        <f>((N24-P24)/N24)*100</f>
        <v>0.15196014100887414</v>
      </c>
      <c r="V31" s="19">
        <f>((O24-Q24)/O24)*100</f>
        <v>-6.0157143599875225</v>
      </c>
      <c r="W31" s="18">
        <f>((J16-K16)/J16)*100</f>
        <v>-1.2740580103008945</v>
      </c>
      <c r="X31" s="18">
        <f>((P24-R24)/P24)*100</f>
        <v>-1.2831122826354948</v>
      </c>
      <c r="Y31" s="19">
        <f>((Q24-S24)/Q24)*100</f>
        <v>-2.8548046478696243</v>
      </c>
      <c r="Z31" s="18">
        <f>((K16-L16)/K16)*100</f>
        <v>-2.3970973114442065</v>
      </c>
      <c r="AA31" s="18">
        <f>((R24-T24)/R24)*100</f>
        <v>0.38510021062824673</v>
      </c>
      <c r="AB31" s="19">
        <f>((S24-U24)/S24)*100</f>
        <v>-0.93750651873970048</v>
      </c>
      <c r="AC31" s="18">
        <f>((L16-M16)/L16)*100</f>
        <v>37.554458321231479</v>
      </c>
      <c r="AD31" s="18">
        <f>((T24-V24)/T24)*100</f>
        <v>42.036406564375866</v>
      </c>
      <c r="AE31" s="19">
        <f>((U24-W24)/U24)*100</f>
        <v>38.073672121564613</v>
      </c>
      <c r="AF31" s="18">
        <f>((M16-N16)/M16)*100</f>
        <v>-23.130232558139536</v>
      </c>
      <c r="AG31" s="19">
        <f>((V24-X24)/V24)*100</f>
        <v>-16.419511310505918</v>
      </c>
      <c r="AH31" s="19">
        <f>((W24-Y24)/W24)*100</f>
        <v>-32.297680627398634</v>
      </c>
      <c r="AI31" s="18">
        <f>((N16-O16)/N16)*100</f>
        <v>3.2259283043100515</v>
      </c>
      <c r="AJ31" s="19">
        <f>((X24-Z24)/X24)*100</f>
        <v>-17.842683285648288</v>
      </c>
      <c r="AK31" s="19">
        <f>((Y24-AA24)/Y24)*100</f>
        <v>4.5628664401209367</v>
      </c>
      <c r="AL31" s="18">
        <v>-20.566166439290601</v>
      </c>
      <c r="AM31" s="19">
        <v>-6.1622915591045029</v>
      </c>
      <c r="AN31" s="19">
        <v>-12.927735402419779</v>
      </c>
      <c r="AO31" s="19">
        <v>0.56750857499220453</v>
      </c>
      <c r="AP31" s="19">
        <v>-6.3845392312788283</v>
      </c>
      <c r="AQ31" s="20">
        <v>-7.1428789493126397</v>
      </c>
    </row>
    <row r="36" spans="2:6" x14ac:dyDescent="0.3">
      <c r="B36" s="46" t="s">
        <v>31</v>
      </c>
      <c r="E36" s="61"/>
      <c r="F36" s="61"/>
    </row>
    <row r="37" spans="2:6" x14ac:dyDescent="0.3">
      <c r="B37" s="46"/>
      <c r="E37" s="62"/>
      <c r="F37" s="63"/>
    </row>
    <row r="38" spans="2:6" x14ac:dyDescent="0.3">
      <c r="B38" s="46" t="s">
        <v>41</v>
      </c>
    </row>
    <row r="39" spans="2:6" x14ac:dyDescent="0.3">
      <c r="E39" s="62"/>
      <c r="F39" s="63"/>
    </row>
    <row r="40" spans="2:6" x14ac:dyDescent="0.3">
      <c r="E40" s="62"/>
      <c r="F40" s="63"/>
    </row>
    <row r="41" spans="2:6" x14ac:dyDescent="0.3">
      <c r="E41" s="62"/>
      <c r="F41" s="63"/>
    </row>
    <row r="42" spans="2:6" x14ac:dyDescent="0.3">
      <c r="E42" s="62"/>
      <c r="F42" s="63"/>
    </row>
  </sheetData>
  <mergeCells count="7">
    <mergeCell ref="B21:AE21"/>
    <mergeCell ref="B29:D29"/>
    <mergeCell ref="B5:B6"/>
    <mergeCell ref="E29:G29"/>
    <mergeCell ref="D22:E22"/>
    <mergeCell ref="B22:C22"/>
    <mergeCell ref="C5:Q5"/>
  </mergeCell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64869C-FBE8-4BC7-B89E-225BBC8828F3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A26E70E3-7198-449C-BD0F-1B8BE3A63A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8CA35C-2550-4CF0-8348-531DECB39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Número de animais</vt:lpstr>
      <vt:lpstr>DEOC e  N.º Ovinos e Caprinos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Luísa Leote</cp:lastModifiedBy>
  <cp:lastPrinted>2023-02-28T16:12:18Z</cp:lastPrinted>
  <dcterms:created xsi:type="dcterms:W3CDTF">2013-10-04T16:01:07Z</dcterms:created>
  <dcterms:modified xsi:type="dcterms:W3CDTF">2026-02-27T09:11:16Z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