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350" yWindow="105" windowWidth="20115" windowHeight="12540" tabRatio="606"/>
  </bookViews>
  <sheets>
    <sheet name="Montantes" sheetId="2" r:id="rId1"/>
  </sheets>
  <definedNames>
    <definedName name="_xlnm.Print_Area" localSheetId="0">Montantes!$A$1:$K$30</definedName>
  </definedNames>
  <calcPr calcId="145621"/>
</workbook>
</file>

<file path=xl/calcChain.xml><?xml version="1.0" encoding="utf-8"?>
<calcChain xmlns="http://schemas.openxmlformats.org/spreadsheetml/2006/main">
  <c r="I26" i="2" l="1"/>
  <c r="E17" i="2" l="1"/>
  <c r="B17" i="2" l="1"/>
  <c r="J25" i="2" l="1"/>
  <c r="G27" i="2"/>
  <c r="J26" i="2" l="1"/>
  <c r="B27" i="2" l="1"/>
  <c r="K17" i="2"/>
  <c r="J17" i="2"/>
  <c r="I17" i="2"/>
  <c r="F17" i="2"/>
  <c r="H17" i="2" l="1"/>
  <c r="G17" i="2"/>
  <c r="J20" i="2"/>
  <c r="J21" i="2" l="1"/>
  <c r="J22" i="2"/>
  <c r="J23" i="2"/>
  <c r="J24" i="2"/>
  <c r="H27" i="2"/>
  <c r="D17" i="2" l="1"/>
  <c r="I27" i="2" l="1"/>
  <c r="C17" i="2" l="1"/>
  <c r="C27" i="2" l="1"/>
  <c r="F27" i="2" l="1"/>
  <c r="E27" i="2"/>
  <c r="D27" i="2"/>
  <c r="J27" i="2" l="1"/>
</calcChain>
</file>

<file path=xl/sharedStrings.xml><?xml version="1.0" encoding="utf-8"?>
<sst xmlns="http://schemas.openxmlformats.org/spreadsheetml/2006/main" count="39" uniqueCount="31">
  <si>
    <t>Alentejo</t>
  </si>
  <si>
    <t>Algarve</t>
  </si>
  <si>
    <t>TOTAL</t>
  </si>
  <si>
    <t>Norte</t>
  </si>
  <si>
    <t>Lisboa e Vale do Tejo</t>
  </si>
  <si>
    <t>Centro</t>
  </si>
  <si>
    <t>Medidas Agro 
Ambientais</t>
  </si>
  <si>
    <t>Manutenção da
Atividade Agrícola em Zonas Desfavorecidas</t>
  </si>
  <si>
    <t>CAMPANHA 2020</t>
  </si>
  <si>
    <t>Açores</t>
  </si>
  <si>
    <t>Regime 
de Pagamento 
Base</t>
  </si>
  <si>
    <t>Pagamento 
para Jovens Agricultores</t>
  </si>
  <si>
    <t>Regime 
de Pequena Agricultura</t>
  </si>
  <si>
    <t>Pagamento
Específico ao Arroz</t>
  </si>
  <si>
    <t>Pagamento
Específico ao Tomate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</si>
  <si>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</si>
  <si>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Prémio 
por Vaca
Leiteira</t>
  </si>
  <si>
    <t>Madeira</t>
  </si>
  <si>
    <t xml:space="preserve">   * Inclui: QCA I e II - Medidas Florestais - Reg. 2328/91 e 2080/92, Programa Ruris e Programa PRODER</t>
  </si>
  <si>
    <t>Prémio 
por Vaca 
em  Aleitamento</t>
  </si>
  <si>
    <t>Prémio 
por Ovelha  
e Cabra</t>
  </si>
  <si>
    <t xml:space="preserve">TOTAL
</t>
  </si>
  <si>
    <t>Pagamento Redistributivo</t>
  </si>
  <si>
    <t>Pagamento "Greening"</t>
  </si>
  <si>
    <t>POSEI
Medida 1
RAM</t>
  </si>
  <si>
    <t>Florestação de Terras Agrícolas*</t>
  </si>
  <si>
    <t>POSEI
Ajudas à Transformação
RAA</t>
  </si>
  <si>
    <t>POSEI
Ajudas às Produções Vegetais RAA</t>
  </si>
  <si>
    <t>POSEI
Prémios às Produções Animais RAA</t>
  </si>
  <si>
    <t>POSEI
Medidas 2 e 3 
RAM</t>
  </si>
  <si>
    <t>MONTANTES PAGOS DAS PRINCIPAIS AJUDAS POR REGIÃO ATÉ 31 DE JULHO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</si>
</sst>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\ _€_-;\-* #,##0.00\ _€_-;_-* &quot;-&quot;??\ _€_-;_-@_-"/>
    <numFmt numFmtId="164" formatCode="#,##0___;"/>
    <numFmt numFmtId="165" formatCode="#,##0.00___;"/>
    <numFmt numFmtId="166" formatCode="0.0"/>
    <numFmt numFmtId="167" formatCode="#,##0.0_;"/>
    <numFmt numFmtId="168" formatCode="#,##0__"/>
    <numFmt numFmtId="169" formatCode="#,##0.00_;"/>
    <numFmt numFmtId="170" formatCode="#,##0.00000_;"/>
    <numFmt numFmtId="171" formatCode="#,##0.0___;"/>
    <numFmt numFmtId="172" formatCode="#,##0.00000"/>
    <numFmt numFmtId="173" formatCode="#,##0.000000"/>
    <numFmt numFmtId="174" formatCode="#,##0&quot; &quot;;&quot;-&quot;#,##0&quot; &quot;"/>
    <numFmt numFmtId="175" formatCode="#,##0.0________;"/>
    <numFmt numFmtId="176" formatCode="#,##0.0______;"/>
    <numFmt numFmtId="177" formatCode="#,##0.000_;"/>
    <numFmt numFmtId="178" formatCode="#,##0.0"/>
    <numFmt numFmtId="179" formatCode="#,##0.00000___;"/>
    <numFmt numFmtId="180" formatCode="#,##0_ ;\-#,##0\ "/>
    <numFmt numFmtId="181" formatCode="#,##0.0000000000000"/>
    <numFmt numFmtId="182" formatCode="#,##0.000"/>
    <numFmt numFmtId="184" formatCode="#,##0.0000___;"/>
  </numFmts>
  <fonts count="21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1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b/>
      <sz val="10"/>
      <name val="Arial"/>
      <family val="2"/>
    </font>
    <font>
      <b/>
      <sz val="9"/>
      <color rgb="FFFFFFFF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31869B"/>
      </patternFill>
    </fill>
    <fill>
      <patternFill patternType="lightGray">
        <fgColor theme="4" tint="-0.24994659260841701"/>
        <bgColor indexed="9"/>
      </patternFill>
    </fill>
    <fill>
      <patternFill patternType="lightGray">
        <fgColor theme="4" tint="-0.24994659260841701"/>
        <bgColor theme="0"/>
      </patternFill>
    </fill>
    <fill>
      <patternFill patternType="lightGray">
        <fgColor theme="4" tint="-0.24994659260841701"/>
        <bgColor indexed="65"/>
      </patternFill>
    </fill>
    <fill>
      <patternFill patternType="solid">
        <fgColor theme="0"/>
        <bgColor auto="1"/>
      </patternFill>
    </fill>
  </fills>
  <borders count="39">
    <border>
      <left/>
      <right/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  <border>
      <left/>
      <right/>
      <top style="double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double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 style="double">
        <color theme="4" tint="-0.24994659260841701"/>
      </right>
      <top/>
      <bottom/>
      <diagonal/>
    </border>
    <border>
      <left/>
      <right style="hair">
        <color theme="4" tint="-0.24994659260841701"/>
      </right>
      <top/>
      <bottom/>
      <diagonal/>
    </border>
    <border>
      <left/>
      <right style="hair">
        <color theme="4" tint="-0.24994659260841701"/>
      </right>
      <top/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hair">
        <color theme="4" tint="-0.24994659260841701"/>
      </bottom>
      <diagonal/>
    </border>
    <border>
      <left/>
      <right style="double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 style="double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 style="double">
        <color theme="4" tint="-0.24994659260841701"/>
      </bottom>
      <diagonal/>
    </border>
    <border>
      <left style="thin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/>
      <diagonal/>
    </border>
    <border>
      <left style="double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/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double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double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indexed="19"/>
      </bottom>
      <diagonal/>
    </border>
    <border>
      <left/>
      <right style="double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5" fillId="0" borderId="0" xfId="0" applyFont="1" applyAlignment="1"/>
    <xf numFmtId="0" fontId="5" fillId="0" borderId="0" xfId="0" applyFont="1" applyAlignment="1">
      <alignment vertical="center"/>
    </xf>
    <xf numFmtId="165" fontId="5" fillId="0" borderId="0" xfId="1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166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5" fontId="7" fillId="0" borderId="0" xfId="1" applyNumberFormat="1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165" fontId="9" fillId="0" borderId="0" xfId="1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0" fontId="11" fillId="0" borderId="0" xfId="0" applyFont="1" applyAlignment="1"/>
    <xf numFmtId="0" fontId="12" fillId="0" borderId="0" xfId="0" applyFont="1" applyAlignment="1"/>
    <xf numFmtId="167" fontId="11" fillId="0" borderId="0" xfId="0" applyNumberFormat="1" applyFont="1"/>
    <xf numFmtId="0" fontId="11" fillId="0" borderId="0" xfId="0" applyFont="1"/>
    <xf numFmtId="165" fontId="11" fillId="0" borderId="0" xfId="1" quotePrefix="1" applyNumberFormat="1" applyFont="1" applyFill="1" applyAlignment="1">
      <alignment horizontal="center"/>
    </xf>
    <xf numFmtId="16" fontId="11" fillId="0" borderId="0" xfId="0" applyNumberFormat="1" applyFont="1" applyAlignment="1"/>
    <xf numFmtId="16" fontId="11" fillId="0" borderId="0" xfId="0" applyNumberFormat="1" applyFont="1" applyFill="1" applyAlignment="1">
      <alignment horizontal="center"/>
    </xf>
    <xf numFmtId="169" fontId="5" fillId="0" borderId="0" xfId="0" applyNumberFormat="1" applyFont="1" applyAlignment="1">
      <alignment vertical="center"/>
    </xf>
    <xf numFmtId="170" fontId="11" fillId="0" borderId="0" xfId="0" applyNumberFormat="1" applyFont="1" applyFill="1"/>
    <xf numFmtId="0" fontId="13" fillId="0" borderId="0" xfId="0" applyFont="1" applyFill="1"/>
    <xf numFmtId="172" fontId="4" fillId="0" borderId="0" xfId="0" applyNumberFormat="1" applyFont="1" applyFill="1" applyAlignment="1">
      <alignment vertical="center"/>
    </xf>
    <xf numFmtId="165" fontId="5" fillId="0" borderId="0" xfId="1" applyNumberFormat="1" applyFont="1" applyBorder="1" applyAlignment="1">
      <alignment vertical="center"/>
    </xf>
    <xf numFmtId="165" fontId="7" fillId="0" borderId="0" xfId="1" applyNumberFormat="1" applyFont="1" applyBorder="1" applyAlignment="1">
      <alignment vertical="center"/>
    </xf>
    <xf numFmtId="165" fontId="5" fillId="0" borderId="0" xfId="1" applyNumberFormat="1" applyFont="1" applyBorder="1" applyAlignment="1">
      <alignment horizontal="right" vertical="center"/>
    </xf>
    <xf numFmtId="165" fontId="5" fillId="2" borderId="0" xfId="1" applyNumberFormat="1" applyFont="1" applyFill="1" applyBorder="1" applyAlignment="1">
      <alignment vertical="center"/>
    </xf>
    <xf numFmtId="173" fontId="5" fillId="0" borderId="0" xfId="0" applyNumberFormat="1" applyFont="1" applyBorder="1" applyAlignment="1">
      <alignment vertical="center"/>
    </xf>
    <xf numFmtId="165" fontId="5" fillId="2" borderId="0" xfId="1" applyNumberFormat="1" applyFont="1" applyFill="1" applyBorder="1" applyAlignment="1">
      <alignment horizontal="right" vertical="center"/>
    </xf>
    <xf numFmtId="165" fontId="5" fillId="2" borderId="0" xfId="0" applyNumberFormat="1" applyFont="1" applyFill="1" applyBorder="1" applyAlignment="1">
      <alignment vertical="center"/>
    </xf>
    <xf numFmtId="165" fontId="13" fillId="0" borderId="0" xfId="1" applyNumberFormat="1" applyFont="1" applyBorder="1" applyAlignment="1">
      <alignment vertical="center"/>
    </xf>
    <xf numFmtId="165" fontId="14" fillId="2" borderId="0" xfId="1" applyNumberFormat="1" applyFont="1" applyFill="1" applyBorder="1" applyAlignment="1">
      <alignment vertical="center"/>
    </xf>
    <xf numFmtId="167" fontId="14" fillId="2" borderId="0" xfId="0" applyNumberFormat="1" applyFont="1" applyFill="1" applyBorder="1" applyAlignment="1">
      <alignment vertical="center"/>
    </xf>
    <xf numFmtId="171" fontId="15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71" fontId="16" fillId="2" borderId="0" xfId="0" applyNumberFormat="1" applyFont="1" applyFill="1" applyBorder="1" applyAlignment="1">
      <alignment vertical="center"/>
    </xf>
    <xf numFmtId="171" fontId="2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174" fontId="17" fillId="3" borderId="0" xfId="0" applyNumberFormat="1" applyFont="1" applyFill="1" applyBorder="1" applyAlignment="1">
      <alignment vertical="center"/>
    </xf>
    <xf numFmtId="172" fontId="5" fillId="0" borderId="0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75" fontId="3" fillId="2" borderId="1" xfId="1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0" fontId="4" fillId="0" borderId="15" xfId="0" applyFont="1" applyFill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 indent="1"/>
    </xf>
    <xf numFmtId="175" fontId="5" fillId="0" borderId="0" xfId="0" applyNumberFormat="1" applyFont="1" applyAlignment="1">
      <alignment vertical="center"/>
    </xf>
    <xf numFmtId="172" fontId="5" fillId="0" borderId="0" xfId="0" applyNumberFormat="1" applyFont="1" applyAlignment="1">
      <alignment vertical="center"/>
    </xf>
    <xf numFmtId="0" fontId="4" fillId="0" borderId="6" xfId="0" applyFont="1" applyBorder="1" applyAlignment="1">
      <alignment horizontal="left" vertical="center" wrapText="1" indent="1"/>
    </xf>
    <xf numFmtId="167" fontId="4" fillId="4" borderId="3" xfId="0" applyNumberFormat="1" applyFont="1" applyFill="1" applyBorder="1" applyAlignment="1">
      <alignment vertical="center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Fill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167" fontId="4" fillId="4" borderId="16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 indent="1"/>
    </xf>
    <xf numFmtId="175" fontId="4" fillId="0" borderId="0" xfId="0" applyNumberFormat="1" applyFont="1" applyFill="1" applyBorder="1" applyAlignment="1">
      <alignment vertical="center"/>
    </xf>
    <xf numFmtId="167" fontId="4" fillId="4" borderId="28" xfId="0" applyNumberFormat="1" applyFont="1" applyFill="1" applyBorder="1" applyAlignment="1">
      <alignment vertical="center"/>
    </xf>
    <xf numFmtId="167" fontId="4" fillId="4" borderId="17" xfId="0" applyNumberFormat="1" applyFont="1" applyFill="1" applyBorder="1" applyAlignment="1">
      <alignment vertical="center"/>
    </xf>
    <xf numFmtId="167" fontId="4" fillId="5" borderId="17" xfId="0" applyNumberFormat="1" applyFont="1" applyFill="1" applyBorder="1" applyAlignment="1">
      <alignment vertical="center"/>
    </xf>
    <xf numFmtId="0" fontId="11" fillId="0" borderId="0" xfId="0" applyFont="1" applyBorder="1" applyAlignment="1"/>
    <xf numFmtId="165" fontId="14" fillId="0" borderId="0" xfId="1" quotePrefix="1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center" vertical="center" wrapText="1"/>
    </xf>
    <xf numFmtId="168" fontId="4" fillId="0" borderId="2" xfId="1" applyNumberFormat="1" applyFont="1" applyFill="1" applyBorder="1" applyAlignment="1">
      <alignment horizontal="center" vertical="center" wrapText="1"/>
    </xf>
    <xf numFmtId="168" fontId="4" fillId="0" borderId="4" xfId="1" applyNumberFormat="1" applyFont="1" applyFill="1" applyBorder="1" applyAlignment="1">
      <alignment horizontal="center" vertical="center" wrapText="1"/>
    </xf>
    <xf numFmtId="171" fontId="3" fillId="0" borderId="5" xfId="1" applyNumberFormat="1" applyFont="1" applyFill="1" applyBorder="1" applyAlignment="1">
      <alignment vertical="center"/>
    </xf>
    <xf numFmtId="171" fontId="3" fillId="0" borderId="9" xfId="1" applyNumberFormat="1" applyFont="1" applyFill="1" applyBorder="1" applyAlignment="1">
      <alignment vertical="center"/>
    </xf>
    <xf numFmtId="171" fontId="3" fillId="0" borderId="27" xfId="0" applyNumberFormat="1" applyFont="1" applyFill="1" applyBorder="1" applyAlignment="1">
      <alignment vertical="center"/>
    </xf>
    <xf numFmtId="176" fontId="3" fillId="2" borderId="11" xfId="1" applyNumberFormat="1" applyFont="1" applyFill="1" applyBorder="1" applyAlignment="1">
      <alignment vertical="center"/>
    </xf>
    <xf numFmtId="176" fontId="3" fillId="2" borderId="1" xfId="1" applyNumberFormat="1" applyFont="1" applyFill="1" applyBorder="1" applyAlignment="1">
      <alignment vertical="center"/>
    </xf>
    <xf numFmtId="171" fontId="3" fillId="2" borderId="1" xfId="1" applyNumberFormat="1" applyFont="1" applyFill="1" applyBorder="1" applyAlignment="1">
      <alignment vertical="center"/>
    </xf>
    <xf numFmtId="171" fontId="18" fillId="2" borderId="1" xfId="1" applyNumberFormat="1" applyFont="1" applyFill="1" applyBorder="1" applyAlignment="1">
      <alignment vertical="center"/>
    </xf>
    <xf numFmtId="171" fontId="3" fillId="2" borderId="26" xfId="1" applyNumberFormat="1" applyFont="1" applyFill="1" applyBorder="1" applyAlignment="1">
      <alignment vertical="center"/>
    </xf>
    <xf numFmtId="0" fontId="4" fillId="0" borderId="31" xfId="0" applyFont="1" applyFill="1" applyBorder="1" applyAlignment="1">
      <alignment horizontal="left" vertical="center" wrapText="1" indent="1"/>
    </xf>
    <xf numFmtId="171" fontId="4" fillId="4" borderId="17" xfId="0" applyNumberFormat="1" applyFont="1" applyFill="1" applyBorder="1" applyAlignment="1">
      <alignment vertical="center"/>
    </xf>
    <xf numFmtId="171" fontId="4" fillId="4" borderId="3" xfId="0" applyNumberFormat="1" applyFont="1" applyFill="1" applyBorder="1" applyAlignment="1">
      <alignment vertical="center"/>
    </xf>
    <xf numFmtId="167" fontId="4" fillId="6" borderId="7" xfId="0" applyNumberFormat="1" applyFont="1" applyFill="1" applyBorder="1" applyAlignment="1">
      <alignment vertical="center"/>
    </xf>
    <xf numFmtId="167" fontId="4" fillId="4" borderId="23" xfId="0" applyNumberFormat="1" applyFont="1" applyFill="1" applyBorder="1" applyAlignment="1">
      <alignment vertical="center"/>
    </xf>
    <xf numFmtId="167" fontId="4" fillId="4" borderId="24" xfId="0" applyNumberFormat="1" applyFont="1" applyFill="1" applyBorder="1" applyAlignment="1">
      <alignment vertical="center"/>
    </xf>
    <xf numFmtId="167" fontId="4" fillId="4" borderId="32" xfId="0" applyNumberFormat="1" applyFont="1" applyFill="1" applyBorder="1" applyAlignment="1">
      <alignment vertical="center"/>
    </xf>
    <xf numFmtId="168" fontId="4" fillId="0" borderId="34" xfId="1" applyNumberFormat="1" applyFont="1" applyFill="1" applyBorder="1" applyAlignment="1">
      <alignment horizontal="center" vertical="center" wrapText="1"/>
    </xf>
    <xf numFmtId="171" fontId="3" fillId="2" borderId="35" xfId="1" applyNumberFormat="1" applyFont="1" applyFill="1" applyBorder="1" applyAlignment="1">
      <alignment vertical="center"/>
    </xf>
    <xf numFmtId="171" fontId="3" fillId="0" borderId="36" xfId="1" applyNumberFormat="1" applyFont="1" applyFill="1" applyBorder="1" applyAlignment="1">
      <alignment vertical="center"/>
    </xf>
    <xf numFmtId="176" fontId="0" fillId="0" borderId="0" xfId="0" applyNumberFormat="1"/>
    <xf numFmtId="176" fontId="5" fillId="0" borderId="0" xfId="0" applyNumberFormat="1" applyFont="1" applyAlignment="1">
      <alignment vertical="center"/>
    </xf>
    <xf numFmtId="179" fontId="0" fillId="0" borderId="0" xfId="0" applyNumberFormat="1"/>
    <xf numFmtId="167" fontId="13" fillId="2" borderId="0" xfId="0" applyNumberFormat="1" applyFont="1" applyFill="1" applyBorder="1" applyAlignment="1">
      <alignment vertical="center"/>
    </xf>
    <xf numFmtId="180" fontId="19" fillId="7" borderId="0" xfId="0" applyNumberFormat="1" applyFont="1" applyFill="1" applyBorder="1" applyAlignment="1">
      <alignment vertical="center"/>
    </xf>
    <xf numFmtId="178" fontId="5" fillId="2" borderId="0" xfId="0" applyNumberFormat="1" applyFont="1" applyFill="1" applyBorder="1" applyAlignment="1">
      <alignment vertical="center"/>
    </xf>
    <xf numFmtId="171" fontId="5" fillId="2" borderId="0" xfId="0" applyNumberFormat="1" applyFont="1" applyFill="1" applyBorder="1" applyAlignment="1">
      <alignment vertical="center"/>
    </xf>
    <xf numFmtId="0" fontId="0" fillId="2" borderId="0" xfId="0" applyFill="1" applyBorder="1"/>
    <xf numFmtId="171" fontId="4" fillId="2" borderId="16" xfId="1" applyNumberFormat="1" applyFont="1" applyFill="1" applyBorder="1" applyAlignment="1">
      <alignment vertical="center"/>
    </xf>
    <xf numFmtId="171" fontId="3" fillId="2" borderId="29" xfId="1" applyNumberFormat="1" applyFont="1" applyFill="1" applyBorder="1" applyAlignment="1">
      <alignment vertical="center"/>
    </xf>
    <xf numFmtId="181" fontId="20" fillId="0" borderId="0" xfId="0" applyNumberFormat="1" applyFont="1" applyFill="1" applyAlignment="1">
      <alignment vertical="center"/>
    </xf>
    <xf numFmtId="164" fontId="4" fillId="2" borderId="12" xfId="1" applyNumberFormat="1" applyFont="1" applyFill="1" applyBorder="1" applyAlignment="1">
      <alignment horizontal="center" vertical="top" wrapText="1"/>
    </xf>
    <xf numFmtId="164" fontId="4" fillId="2" borderId="2" xfId="1" applyNumberFormat="1" applyFont="1" applyFill="1" applyBorder="1" applyAlignment="1">
      <alignment horizontal="center" vertical="top" wrapText="1"/>
    </xf>
    <xf numFmtId="168" fontId="4" fillId="2" borderId="2" xfId="1" applyNumberFormat="1" applyFont="1" applyFill="1" applyBorder="1" applyAlignment="1">
      <alignment horizontal="center" vertical="top" wrapText="1"/>
    </xf>
    <xf numFmtId="164" fontId="4" fillId="2" borderId="18" xfId="1" applyNumberFormat="1" applyFont="1" applyFill="1" applyBorder="1" applyAlignment="1">
      <alignment horizontal="center" vertical="top" wrapText="1"/>
    </xf>
    <xf numFmtId="164" fontId="4" fillId="2" borderId="21" xfId="1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175" fontId="0" fillId="0" borderId="0" xfId="0" applyNumberFormat="1"/>
    <xf numFmtId="167" fontId="4" fillId="6" borderId="3" xfId="0" applyNumberFormat="1" applyFont="1" applyFill="1" applyBorder="1" applyAlignment="1">
      <alignment vertical="center"/>
    </xf>
    <xf numFmtId="167" fontId="4" fillId="2" borderId="37" xfId="1" applyNumberFormat="1" applyFont="1" applyFill="1" applyBorder="1" applyAlignment="1">
      <alignment vertical="center"/>
    </xf>
    <xf numFmtId="167" fontId="4" fillId="6" borderId="16" xfId="0" applyNumberFormat="1" applyFont="1" applyFill="1" applyBorder="1" applyAlignment="1">
      <alignment vertical="center"/>
    </xf>
    <xf numFmtId="167" fontId="3" fillId="0" borderId="1" xfId="1" applyNumberFormat="1" applyFont="1" applyFill="1" applyBorder="1" applyAlignment="1">
      <alignment vertical="center"/>
    </xf>
    <xf numFmtId="171" fontId="4" fillId="2" borderId="8" xfId="1" applyNumberFormat="1" applyFont="1" applyFill="1" applyBorder="1" applyAlignment="1">
      <alignment vertical="center"/>
    </xf>
    <xf numFmtId="171" fontId="4" fillId="2" borderId="19" xfId="1" applyNumberFormat="1" applyFont="1" applyFill="1" applyBorder="1" applyAlignment="1">
      <alignment vertical="center"/>
    </xf>
    <xf numFmtId="171" fontId="4" fillId="2" borderId="3" xfId="1" applyNumberFormat="1" applyFont="1" applyFill="1" applyBorder="1" applyAlignment="1">
      <alignment vertical="center"/>
    </xf>
    <xf numFmtId="171" fontId="4" fillId="2" borderId="20" xfId="1" applyNumberFormat="1" applyFont="1" applyFill="1" applyBorder="1" applyAlignment="1">
      <alignment vertical="center"/>
    </xf>
    <xf numFmtId="171" fontId="4" fillId="2" borderId="22" xfId="1" applyNumberFormat="1" applyFont="1" applyFill="1" applyBorder="1" applyAlignment="1">
      <alignment vertical="center"/>
    </xf>
    <xf numFmtId="171" fontId="4" fillId="2" borderId="23" xfId="1" applyNumberFormat="1" applyFont="1" applyFill="1" applyBorder="1" applyAlignment="1">
      <alignment vertical="center"/>
    </xf>
    <xf numFmtId="171" fontId="4" fillId="2" borderId="24" xfId="1" applyNumberFormat="1" applyFont="1" applyFill="1" applyBorder="1" applyAlignment="1">
      <alignment vertical="center"/>
    </xf>
    <xf numFmtId="177" fontId="5" fillId="2" borderId="0" xfId="0" applyNumberFormat="1" applyFont="1" applyFill="1" applyAlignment="1">
      <alignment vertical="center"/>
    </xf>
    <xf numFmtId="182" fontId="20" fillId="2" borderId="0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7" fontId="4" fillId="4" borderId="8" xfId="0" applyNumberFormat="1" applyFont="1" applyFill="1" applyBorder="1" applyAlignment="1">
      <alignment vertical="center"/>
    </xf>
    <xf numFmtId="176" fontId="4" fillId="2" borderId="6" xfId="1" applyNumberFormat="1" applyFont="1" applyFill="1" applyBorder="1" applyAlignment="1">
      <alignment vertical="center"/>
    </xf>
    <xf numFmtId="176" fontId="4" fillId="2" borderId="8" xfId="1" applyNumberFormat="1" applyFont="1" applyFill="1" applyBorder="1" applyAlignment="1">
      <alignment vertical="center"/>
    </xf>
    <xf numFmtId="175" fontId="4" fillId="2" borderId="8" xfId="1" applyNumberFormat="1" applyFont="1" applyFill="1" applyBorder="1" applyAlignment="1">
      <alignment vertical="center"/>
    </xf>
    <xf numFmtId="176" fontId="4" fillId="2" borderId="7" xfId="1" applyNumberFormat="1" applyFont="1" applyFill="1" applyBorder="1" applyAlignment="1">
      <alignment vertical="center"/>
    </xf>
    <xf numFmtId="176" fontId="4" fillId="2" borderId="3" xfId="1" applyNumberFormat="1" applyFont="1" applyFill="1" applyBorder="1" applyAlignment="1">
      <alignment vertical="center"/>
    </xf>
    <xf numFmtId="175" fontId="4" fillId="2" borderId="3" xfId="1" applyNumberFormat="1" applyFont="1" applyFill="1" applyBorder="1" applyAlignment="1">
      <alignment vertical="center"/>
    </xf>
    <xf numFmtId="176" fontId="4" fillId="2" borderId="30" xfId="1" applyNumberFormat="1" applyFont="1" applyFill="1" applyBorder="1" applyAlignment="1">
      <alignment vertical="center"/>
    </xf>
    <xf numFmtId="176" fontId="4" fillId="2" borderId="32" xfId="1" applyNumberFormat="1" applyFont="1" applyFill="1" applyBorder="1" applyAlignment="1">
      <alignment vertical="center"/>
    </xf>
    <xf numFmtId="176" fontId="4" fillId="2" borderId="17" xfId="1" applyNumberFormat="1" applyFont="1" applyFill="1" applyBorder="1" applyAlignment="1">
      <alignment vertical="center"/>
    </xf>
    <xf numFmtId="175" fontId="4" fillId="2" borderId="33" xfId="1" applyNumberFormat="1" applyFont="1" applyFill="1" applyBorder="1" applyAlignment="1">
      <alignment vertical="center"/>
    </xf>
    <xf numFmtId="171" fontId="4" fillId="2" borderId="38" xfId="1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172" fontId="8" fillId="0" borderId="0" xfId="0" applyNumberFormat="1" applyFont="1" applyAlignment="1">
      <alignment vertical="center"/>
    </xf>
    <xf numFmtId="184" fontId="5" fillId="0" borderId="0" xfId="1" applyNumberFormat="1" applyFont="1" applyAlignment="1">
      <alignment vertical="center"/>
    </xf>
    <xf numFmtId="169" fontId="5" fillId="2" borderId="0" xfId="0" applyNumberFormat="1" applyFont="1" applyFill="1" applyBorder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134444</xdr:colOff>
      <xdr:row>0</xdr:row>
      <xdr:rowOff>47137</xdr:rowOff>
    </xdr:from>
    <xdr:to>
      <xdr:col>0</xdr:col>
      <xdr:colOff>1467944</xdr:colOff>
      <xdr:row>3</xdr:row>
      <xdr:rowOff>26823</xdr:rowOff>
    </xdr:to>
    <xdr:pic>
      <xdr:nvPicPr>
        <xdr:cNvPr id="4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44" y="47137"/>
          <a:ext cx="1333500" cy="4723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Q40"/>
  <sheetViews>
    <sheetView showGridLines="0" tabSelected="1" topLeftCell="A14" zoomScale="87" zoomScaleNormal="87" workbookViewId="0">
      <selection activeCell="K25" sqref="K25"/>
    </sheetView>
  </sheetViews>
  <sheetFormatPr defaultRowHeight="12.75" x14ac:dyDescent="0.2"/>
  <cols>
    <col min="1" max="1" width="23.85546875" style="2" customWidth="1"/>
    <col min="2" max="3" width="16.7109375" style="3" customWidth="1"/>
    <col min="4" max="4" width="17.140625" style="3" customWidth="1"/>
    <col min="5" max="5" width="16.42578125" style="3" customWidth="1"/>
    <col min="6" max="10" width="18" style="3" customWidth="1"/>
    <col min="11" max="11" width="18.140625" style="2" customWidth="1"/>
    <col min="12" max="12" width="13.5703125" style="2" bestFit="1" customWidth="1"/>
    <col min="13" max="13" width="9.140625" style="2"/>
    <col min="14" max="16" width="13.5703125" style="2" bestFit="1" customWidth="1"/>
    <col min="17" max="16384" width="9.140625" style="2"/>
  </cols>
  <sheetData>
    <row r="4" spans="1:16" ht="33.75" customHeight="1" x14ac:dyDescent="0.2"/>
    <row r="5" spans="1:16" s="13" customFormat="1" ht="19.5" customHeight="1" x14ac:dyDescent="0.2">
      <c r="A5" s="129" t="s">
        <v>30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</row>
    <row r="6" spans="1:16" s="14" customFormat="1" ht="15" customHeight="1" x14ac:dyDescent="0.2">
      <c r="A6" s="129" t="s">
        <v>8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</row>
    <row r="7" spans="1:16" customFormat="1" ht="26.25" customHeight="1" x14ac:dyDescent="0.2">
      <c r="A7" s="15"/>
      <c r="B7" s="21"/>
      <c r="C7" s="21"/>
      <c r="D7" s="21"/>
      <c r="E7" s="3"/>
      <c r="F7" s="22"/>
      <c r="G7" s="16"/>
      <c r="H7" s="16"/>
      <c r="I7" s="16"/>
      <c r="J7" s="16"/>
      <c r="K7" s="16"/>
    </row>
    <row r="8" spans="1:16" s="1" customFormat="1" ht="13.5" customHeight="1" x14ac:dyDescent="0.2">
      <c r="A8" s="62"/>
      <c r="B8" s="63"/>
      <c r="C8" s="63"/>
      <c r="D8" s="63"/>
      <c r="F8" s="17"/>
      <c r="G8" s="18"/>
      <c r="H8" s="18"/>
      <c r="I8" s="18"/>
      <c r="J8" s="19"/>
    </row>
    <row r="9" spans="1:16" s="4" customFormat="1" ht="74.25" customHeight="1" thickBot="1" x14ac:dyDescent="0.25">
      <c r="A9" s="44"/>
      <c r="B9" s="96" t="s">
        <v>6</v>
      </c>
      <c r="C9" s="97" t="s">
        <v>7</v>
      </c>
      <c r="D9" s="97" t="s">
        <v>25</v>
      </c>
      <c r="E9" s="97" t="s">
        <v>10</v>
      </c>
      <c r="F9" s="97" t="s">
        <v>11</v>
      </c>
      <c r="G9" s="97" t="s">
        <v>23</v>
      </c>
      <c r="H9" s="97" t="s">
        <v>22</v>
      </c>
      <c r="I9" s="97" t="s">
        <v>12</v>
      </c>
      <c r="J9" s="98" t="s">
        <v>13</v>
      </c>
      <c r="K9" s="99" t="s">
        <v>14</v>
      </c>
      <c r="N9"/>
      <c r="O9"/>
      <c r="P9"/>
    </row>
    <row r="10" spans="1:16" ht="33" customHeight="1" thickTop="1" x14ac:dyDescent="0.2">
      <c r="A10" s="45" t="s">
        <v>3</v>
      </c>
      <c r="B10" s="118">
        <v>35570.677159999999</v>
      </c>
      <c r="C10" s="119">
        <v>74583.900150000001</v>
      </c>
      <c r="D10" s="120">
        <v>1393.4563699999999</v>
      </c>
      <c r="E10" s="107">
        <v>46036.907200000001</v>
      </c>
      <c r="F10" s="107">
        <v>369.24890999999997</v>
      </c>
      <c r="G10" s="107">
        <v>33898.783880000003</v>
      </c>
      <c r="H10" s="107">
        <v>20102.271699999998</v>
      </c>
      <c r="I10" s="107">
        <v>23085.287479999999</v>
      </c>
      <c r="J10" s="107">
        <v>0</v>
      </c>
      <c r="K10" s="108">
        <v>0</v>
      </c>
      <c r="N10"/>
      <c r="O10"/>
      <c r="P10"/>
    </row>
    <row r="11" spans="1:16" ht="33" customHeight="1" x14ac:dyDescent="0.2">
      <c r="A11" s="46" t="s">
        <v>5</v>
      </c>
      <c r="B11" s="121">
        <v>18563.619739999998</v>
      </c>
      <c r="C11" s="122">
        <v>27274.028690000003</v>
      </c>
      <c r="D11" s="123">
        <v>1602.1791800000001</v>
      </c>
      <c r="E11" s="109">
        <v>31956.495469999998</v>
      </c>
      <c r="F11" s="109">
        <v>265.93153999999998</v>
      </c>
      <c r="G11" s="109">
        <v>23577.683059999999</v>
      </c>
      <c r="H11" s="109">
        <v>8294.8438600000009</v>
      </c>
      <c r="I11" s="109">
        <v>14300.17462</v>
      </c>
      <c r="J11" s="109">
        <v>1463.49062</v>
      </c>
      <c r="K11" s="110">
        <v>5.7181999999999995</v>
      </c>
      <c r="M11" s="50"/>
      <c r="N11"/>
      <c r="O11"/>
      <c r="P11"/>
    </row>
    <row r="12" spans="1:16" ht="33" customHeight="1" x14ac:dyDescent="0.2">
      <c r="A12" s="47" t="s">
        <v>4</v>
      </c>
      <c r="B12" s="121">
        <v>14540.386499999999</v>
      </c>
      <c r="C12" s="122">
        <v>2952.9456799999998</v>
      </c>
      <c r="D12" s="123">
        <v>667.90580999999997</v>
      </c>
      <c r="E12" s="109">
        <v>36397.820659999998</v>
      </c>
      <c r="F12" s="109">
        <v>228.03020000000001</v>
      </c>
      <c r="G12" s="109">
        <v>26905.848850000002</v>
      </c>
      <c r="H12" s="109">
        <v>3184.6114900000002</v>
      </c>
      <c r="I12" s="109">
        <v>2107.1695800000002</v>
      </c>
      <c r="J12" s="109">
        <v>3914.4824800000001</v>
      </c>
      <c r="K12" s="110">
        <v>2923.7574500000001</v>
      </c>
      <c r="N12"/>
      <c r="O12"/>
      <c r="P12"/>
    </row>
    <row r="13" spans="1:16" ht="33" customHeight="1" x14ac:dyDescent="0.2">
      <c r="A13" s="47" t="s">
        <v>0</v>
      </c>
      <c r="B13" s="121">
        <v>74982.929799999998</v>
      </c>
      <c r="C13" s="122">
        <v>31771.041930000003</v>
      </c>
      <c r="D13" s="123">
        <v>6892.1983900000005</v>
      </c>
      <c r="E13" s="109">
        <v>141748.95743000001</v>
      </c>
      <c r="F13" s="109">
        <v>1775.1132600000001</v>
      </c>
      <c r="G13" s="109">
        <v>105156.53684999999</v>
      </c>
      <c r="H13" s="109">
        <v>9832.6480900000006</v>
      </c>
      <c r="I13" s="109">
        <v>2425.5306800000003</v>
      </c>
      <c r="J13" s="109">
        <v>1144.68939</v>
      </c>
      <c r="K13" s="110">
        <v>285.57704999999999</v>
      </c>
      <c r="L13" s="49"/>
      <c r="M13" s="12"/>
      <c r="N13" s="116"/>
      <c r="O13"/>
      <c r="P13"/>
    </row>
    <row r="14" spans="1:16" ht="33" customHeight="1" x14ac:dyDescent="0.2">
      <c r="A14" s="47" t="s">
        <v>1</v>
      </c>
      <c r="B14" s="121">
        <v>2798.7139300000008</v>
      </c>
      <c r="C14" s="122">
        <v>5752.4178299999994</v>
      </c>
      <c r="D14" s="123">
        <v>776.91573000000005</v>
      </c>
      <c r="E14" s="109">
        <v>3849.2092400000001</v>
      </c>
      <c r="F14" s="109">
        <v>29.347720000000002</v>
      </c>
      <c r="G14" s="109">
        <v>2837.3397</v>
      </c>
      <c r="H14" s="109">
        <v>1390.85979</v>
      </c>
      <c r="I14" s="109">
        <v>478.19065999999998</v>
      </c>
      <c r="J14" s="109">
        <v>51.978589999999997</v>
      </c>
      <c r="K14" s="110">
        <v>0</v>
      </c>
      <c r="L14" s="86"/>
      <c r="N14" s="116"/>
      <c r="O14" s="85"/>
      <c r="P14" s="102"/>
    </row>
    <row r="15" spans="1:16" ht="33" customHeight="1" x14ac:dyDescent="0.2">
      <c r="A15" s="47" t="s">
        <v>9</v>
      </c>
      <c r="B15" s="124">
        <v>9627.2167800000007</v>
      </c>
      <c r="C15" s="122">
        <v>9001.3861500000003</v>
      </c>
      <c r="D15" s="123">
        <v>116.91379999999999</v>
      </c>
      <c r="E15" s="52"/>
      <c r="F15" s="77"/>
      <c r="G15" s="77"/>
      <c r="H15" s="77"/>
      <c r="I15" s="52" t="s">
        <v>15</v>
      </c>
      <c r="J15" s="52"/>
      <c r="K15" s="52"/>
      <c r="L15" s="49"/>
      <c r="M15" s="49"/>
      <c r="N15" s="116"/>
      <c r="O15"/>
      <c r="P15"/>
    </row>
    <row r="16" spans="1:16" ht="33" customHeight="1" x14ac:dyDescent="0.2">
      <c r="A16" s="75" t="s">
        <v>17</v>
      </c>
      <c r="B16" s="125">
        <v>1388.33341</v>
      </c>
      <c r="C16" s="126">
        <v>7075.6294800000005</v>
      </c>
      <c r="D16" s="127">
        <v>43.488399999999999</v>
      </c>
      <c r="E16" s="60"/>
      <c r="F16" s="76"/>
      <c r="G16" s="76"/>
      <c r="H16" s="76"/>
      <c r="I16" s="56"/>
      <c r="J16" s="81"/>
      <c r="K16" s="60"/>
      <c r="L16" s="49"/>
      <c r="M16" s="49"/>
      <c r="N16" s="85"/>
      <c r="O16"/>
      <c r="P16" s="85"/>
    </row>
    <row r="17" spans="1:17" ht="33" customHeight="1" x14ac:dyDescent="0.2">
      <c r="A17" s="48" t="s">
        <v>2</v>
      </c>
      <c r="B17" s="70">
        <f>SUM(B10:B16)</f>
        <v>157471.87731999997</v>
      </c>
      <c r="C17" s="71">
        <f>SUM(C10:C16)</f>
        <v>158411.34991000002</v>
      </c>
      <c r="D17" s="43">
        <f>SUM(D10:D16)</f>
        <v>11493.057680000002</v>
      </c>
      <c r="E17" s="72">
        <f t="shared" ref="E17:K17" si="0">SUM(E10:E14)</f>
        <v>259989.39</v>
      </c>
      <c r="F17" s="73">
        <f t="shared" si="0"/>
        <v>2667.6716300000003</v>
      </c>
      <c r="G17" s="73">
        <f t="shared" si="0"/>
        <v>192376.19234000001</v>
      </c>
      <c r="H17" s="73">
        <f t="shared" si="0"/>
        <v>42805.234929999999</v>
      </c>
      <c r="I17" s="72">
        <f t="shared" si="0"/>
        <v>42396.353020000002</v>
      </c>
      <c r="J17" s="73">
        <f t="shared" si="0"/>
        <v>6574.6410800000003</v>
      </c>
      <c r="K17" s="94">
        <f t="shared" si="0"/>
        <v>3215.0526999999997</v>
      </c>
      <c r="L17" s="41"/>
      <c r="N17"/>
      <c r="O17"/>
      <c r="P17" s="87"/>
    </row>
    <row r="18" spans="1:17" s="4" customFormat="1" ht="51" customHeight="1" x14ac:dyDescent="0.2">
      <c r="B18" s="58"/>
      <c r="C18" s="23"/>
      <c r="D18" s="95"/>
      <c r="L18"/>
      <c r="M18"/>
      <c r="N18"/>
    </row>
    <row r="19" spans="1:17" s="4" customFormat="1" ht="74.25" customHeight="1" thickBot="1" x14ac:dyDescent="0.25">
      <c r="A19" s="2"/>
      <c r="B19" s="100" t="s">
        <v>20</v>
      </c>
      <c r="C19" s="101" t="s">
        <v>19</v>
      </c>
      <c r="D19" s="101" t="s">
        <v>16</v>
      </c>
      <c r="E19" s="64" t="s">
        <v>27</v>
      </c>
      <c r="F19" s="65" t="s">
        <v>28</v>
      </c>
      <c r="G19" s="65" t="s">
        <v>26</v>
      </c>
      <c r="H19" s="65" t="s">
        <v>24</v>
      </c>
      <c r="I19" s="82" t="s">
        <v>29</v>
      </c>
      <c r="J19" s="66" t="s">
        <v>21</v>
      </c>
      <c r="K19" s="8"/>
      <c r="L19" s="23"/>
      <c r="O19"/>
      <c r="P19"/>
      <c r="Q19"/>
    </row>
    <row r="20" spans="1:17" ht="33" customHeight="1" thickTop="1" x14ac:dyDescent="0.2">
      <c r="A20" s="51" t="s">
        <v>3</v>
      </c>
      <c r="B20" s="111">
        <v>5729.1602699999994</v>
      </c>
      <c r="C20" s="112">
        <v>7026.0173099999993</v>
      </c>
      <c r="D20" s="112">
        <v>8127.8013499999997</v>
      </c>
      <c r="E20" s="52"/>
      <c r="F20" s="79"/>
      <c r="G20" s="103"/>
      <c r="H20" s="117"/>
      <c r="I20" s="78"/>
      <c r="J20" s="67">
        <f>+D20+C20+B20+B10+C10+F10+I10+J10+K10+E10+D10+G10+H10</f>
        <v>255923.51178</v>
      </c>
      <c r="O20"/>
      <c r="P20"/>
      <c r="Q20"/>
    </row>
    <row r="21" spans="1:17" ht="33" customHeight="1" x14ac:dyDescent="0.2">
      <c r="A21" s="53" t="s">
        <v>5</v>
      </c>
      <c r="B21" s="113">
        <v>8232.68649</v>
      </c>
      <c r="C21" s="109">
        <v>6622.00263</v>
      </c>
      <c r="D21" s="109">
        <v>2083.5581699999998</v>
      </c>
      <c r="E21" s="52"/>
      <c r="F21" s="52"/>
      <c r="G21" s="103"/>
      <c r="H21" s="52"/>
      <c r="I21" s="78"/>
      <c r="J21" s="68">
        <f>+D21+C21+B21+B11+C11+F11+I11+J11+K11+E11+D11+G11+H11</f>
        <v>144242.41227</v>
      </c>
      <c r="O21"/>
      <c r="P21"/>
      <c r="Q21"/>
    </row>
    <row r="22" spans="1:17" ht="33" customHeight="1" x14ac:dyDescent="0.2">
      <c r="A22" s="54" t="s">
        <v>4</v>
      </c>
      <c r="B22" s="113">
        <v>3096.6057000000001</v>
      </c>
      <c r="C22" s="109">
        <v>6264.7071699999997</v>
      </c>
      <c r="D22" s="109">
        <v>1572.0419099999999</v>
      </c>
      <c r="E22" s="52"/>
      <c r="F22" s="52"/>
      <c r="G22" s="103"/>
      <c r="H22" s="52"/>
      <c r="I22" s="78"/>
      <c r="J22" s="68">
        <f>+D22+C22+B22+B12+C12+F12+I12+J12+K12+E12+D12+G12+H12</f>
        <v>104756.31348</v>
      </c>
      <c r="O22"/>
      <c r="P22"/>
      <c r="Q22"/>
    </row>
    <row r="23" spans="1:17" ht="33" customHeight="1" x14ac:dyDescent="0.2">
      <c r="A23" s="54" t="s">
        <v>0</v>
      </c>
      <c r="B23" s="113">
        <v>20943.971149999998</v>
      </c>
      <c r="C23" s="109">
        <v>45211.974280000002</v>
      </c>
      <c r="D23" s="109">
        <v>1790.12354</v>
      </c>
      <c r="E23" s="52"/>
      <c r="F23" s="52"/>
      <c r="G23" s="103"/>
      <c r="H23" s="52"/>
      <c r="I23" s="78"/>
      <c r="J23" s="68">
        <f>+D23+C23+B23+B13+C13+F13+I13+J13+K13+E13+D13+G13+H13</f>
        <v>443961.29183999996</v>
      </c>
      <c r="O23"/>
      <c r="P23"/>
      <c r="Q23"/>
    </row>
    <row r="24" spans="1:17" ht="33" customHeight="1" x14ac:dyDescent="0.2">
      <c r="A24" s="54" t="s">
        <v>1</v>
      </c>
      <c r="B24" s="113">
        <v>852.55727999999999</v>
      </c>
      <c r="C24" s="109">
        <v>516.33758999999998</v>
      </c>
      <c r="D24" s="109">
        <v>0</v>
      </c>
      <c r="E24" s="52"/>
      <c r="F24" s="52"/>
      <c r="G24" s="103"/>
      <c r="H24" s="52"/>
      <c r="I24" s="78"/>
      <c r="J24" s="68">
        <f>+D24+C24+B24+B14+C14+F14+I14+J14+K14+E14+D14+G14+H14</f>
        <v>19333.868060000001</v>
      </c>
      <c r="K24" s="12"/>
      <c r="L24" s="20"/>
      <c r="M24" s="20"/>
      <c r="O24"/>
      <c r="P24"/>
      <c r="Q24"/>
    </row>
    <row r="25" spans="1:17" ht="33" customHeight="1" x14ac:dyDescent="0.2">
      <c r="A25" s="53" t="s">
        <v>9</v>
      </c>
      <c r="B25" s="80"/>
      <c r="C25" s="52"/>
      <c r="D25" s="52"/>
      <c r="E25" s="109">
        <v>11540.08668</v>
      </c>
      <c r="F25" s="109">
        <v>56287.760179999997</v>
      </c>
      <c r="G25" s="104">
        <v>819.64063999999996</v>
      </c>
      <c r="H25" s="52"/>
      <c r="I25" s="78"/>
      <c r="J25" s="68">
        <f>+F25+E25+D15+C15+B15+G25</f>
        <v>87393.004229999991</v>
      </c>
      <c r="K25" s="114"/>
      <c r="L25" s="115"/>
      <c r="M25" s="88"/>
      <c r="N25" s="35"/>
      <c r="O25"/>
      <c r="P25"/>
      <c r="Q25"/>
    </row>
    <row r="26" spans="1:17" ht="33" customHeight="1" x14ac:dyDescent="0.2">
      <c r="A26" s="55" t="s">
        <v>17</v>
      </c>
      <c r="B26" s="59"/>
      <c r="C26" s="60"/>
      <c r="D26" s="60"/>
      <c r="E26" s="61"/>
      <c r="F26" s="61"/>
      <c r="G26" s="105"/>
      <c r="H26" s="93">
        <v>4418.01613</v>
      </c>
      <c r="I26" s="128">
        <f>11042.76552+1420.91423</f>
        <v>12463.679750000001</v>
      </c>
      <c r="J26" s="84">
        <f>+I26+H26+D16+C16+B16</f>
        <v>25389.147169999997</v>
      </c>
      <c r="K26" s="12"/>
      <c r="L26" s="89"/>
      <c r="M26" s="90"/>
      <c r="N26" s="35"/>
      <c r="O26"/>
      <c r="P26"/>
      <c r="Q26"/>
    </row>
    <row r="27" spans="1:17" ht="33" customHeight="1" x14ac:dyDescent="0.2">
      <c r="A27" s="57" t="s">
        <v>2</v>
      </c>
      <c r="B27" s="74">
        <f>SUM(B20:B26)</f>
        <v>38854.980889999999</v>
      </c>
      <c r="C27" s="72">
        <f t="shared" ref="C27:D27" si="1">SUM(C20:C26)</f>
        <v>65641.038979999998</v>
      </c>
      <c r="D27" s="72">
        <f t="shared" si="1"/>
        <v>13573.52497</v>
      </c>
      <c r="E27" s="72">
        <f t="shared" ref="E27:F27" si="2">SUM(E20:E26)</f>
        <v>11540.08668</v>
      </c>
      <c r="F27" s="72">
        <f t="shared" si="2"/>
        <v>56287.760179999997</v>
      </c>
      <c r="G27" s="106">
        <f t="shared" ref="G27" si="3">SUM(G20:G26)</f>
        <v>819.64063999999996</v>
      </c>
      <c r="H27" s="83">
        <f>SUM(H26)</f>
        <v>4418.01613</v>
      </c>
      <c r="I27" s="83">
        <f t="shared" ref="I27" si="4">SUM(I20:I26)</f>
        <v>12463.679750000001</v>
      </c>
      <c r="J27" s="69">
        <f>SUM(J20:J26)</f>
        <v>1080999.54883</v>
      </c>
      <c r="L27" s="35"/>
      <c r="M27" s="91"/>
      <c r="N27" s="35"/>
      <c r="O27"/>
      <c r="P27"/>
      <c r="Q27"/>
    </row>
    <row r="28" spans="1:17" x14ac:dyDescent="0.2">
      <c r="B28" s="5"/>
      <c r="C28" s="5"/>
      <c r="D28" s="5"/>
      <c r="E28" s="2"/>
      <c r="F28" s="2"/>
      <c r="G28" s="2"/>
      <c r="H28" s="2"/>
      <c r="I28" s="2"/>
      <c r="J28" s="12"/>
      <c r="K28" s="35"/>
      <c r="L28" s="92"/>
      <c r="M28" s="92"/>
      <c r="N28"/>
    </row>
    <row r="29" spans="1:17" s="6" customFormat="1" x14ac:dyDescent="0.2">
      <c r="A29" s="39" t="s">
        <v>18</v>
      </c>
      <c r="B29" s="7"/>
      <c r="C29" s="7"/>
      <c r="D29" s="7"/>
      <c r="E29" s="7"/>
      <c r="F29" s="7"/>
      <c r="G29" s="7"/>
      <c r="H29" s="7"/>
      <c r="I29" s="7"/>
      <c r="L29"/>
      <c r="M29"/>
      <c r="N29"/>
    </row>
    <row r="30" spans="1:17" s="10" customFormat="1" x14ac:dyDescent="0.2">
      <c r="A30" s="38"/>
      <c r="B30" s="11"/>
      <c r="C30" s="11"/>
      <c r="D30" s="11"/>
      <c r="E30" s="11"/>
      <c r="F30" s="11"/>
      <c r="G30" s="11"/>
      <c r="H30" s="11"/>
      <c r="I30" s="11"/>
      <c r="J30" s="130"/>
      <c r="L30"/>
      <c r="M30"/>
      <c r="N30"/>
    </row>
    <row r="31" spans="1:17" x14ac:dyDescent="0.2">
      <c r="H31" s="26"/>
      <c r="I31" s="32"/>
      <c r="K31" s="40"/>
      <c r="L31"/>
      <c r="M31"/>
      <c r="N31"/>
    </row>
    <row r="32" spans="1:17" x14ac:dyDescent="0.2">
      <c r="H32" s="29"/>
      <c r="I32" s="32"/>
      <c r="K32" s="33"/>
      <c r="L32"/>
      <c r="M32"/>
      <c r="N32"/>
    </row>
    <row r="33" spans="2:14" x14ac:dyDescent="0.2">
      <c r="I33" s="29"/>
      <c r="J33" s="34"/>
      <c r="K33" s="35"/>
      <c r="L33"/>
      <c r="M33"/>
      <c r="N33"/>
    </row>
    <row r="34" spans="2:14" ht="15" customHeight="1" x14ac:dyDescent="0.2">
      <c r="E34" s="131"/>
      <c r="I34" s="132"/>
      <c r="J34" s="36"/>
      <c r="K34" s="27"/>
      <c r="L34"/>
      <c r="M34"/>
      <c r="N34"/>
    </row>
    <row r="35" spans="2:14" ht="15" customHeight="1" x14ac:dyDescent="0.2">
      <c r="I35" s="30"/>
      <c r="J35" s="37"/>
      <c r="K35" s="27"/>
      <c r="L35"/>
      <c r="M35"/>
      <c r="N35"/>
    </row>
    <row r="36" spans="2:14" ht="15" customHeight="1" x14ac:dyDescent="0.2">
      <c r="I36" s="28"/>
      <c r="J36" s="24"/>
      <c r="K36" s="27"/>
    </row>
    <row r="37" spans="2:14" x14ac:dyDescent="0.2">
      <c r="I37" s="24"/>
      <c r="J37" s="25"/>
      <c r="K37" s="9"/>
    </row>
    <row r="38" spans="2:14" x14ac:dyDescent="0.2">
      <c r="I38" s="24"/>
      <c r="J38" s="31"/>
      <c r="K38" s="9"/>
    </row>
    <row r="39" spans="2:14" x14ac:dyDescent="0.2">
      <c r="B39"/>
    </row>
    <row r="40" spans="2:14" x14ac:dyDescent="0.2">
      <c r="B40" s="42"/>
    </row>
  </sheetData>
  <mergeCells count="2">
    <mergeCell ref="A5:K5"/>
    <mergeCell ref="A6:K6"/>
  </mergeCells>
  <phoneticPr fontId="6" type="noConversion"/>
  <printOptions horizontalCentered="1"/>
  <pageMargins left="0.74803149606299213" right="0.35433070866141736" top="0.19685039370078741" bottom="0.27559055118110237" header="0.19685039370078741" footer="0.19685039370078741"/>
  <pageSetup paperSize="9" scale="62" orientation="landscape" r:id="rId1"/>
  <headerFooter alignWithMargins="0">
    <oddFooter xml:space="preserve">&amp;L&amp;8Fonte: IFAP/GPE&amp;R
</oddFooter>
  </headerFooter>
  <ignoredErrors>
    <ignoredError sqref="C17 E17 H2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Montantes</vt:lpstr>
      <vt:lpstr>Montantes!Área_de_Impressão</vt:lpstr>
    </vt:vector>
  </TitlesOfParts>
  <Company>INGA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cp:lastModifiedBy>Utilizador do Windows</cp:lastModifiedBy>
  <cp:lastPrinted>2021-02-01T15:57:50Z</cp:lastPrinted>
  <dcterms:created xsi:type="dcterms:W3CDTF">2005-10-19T15:39:40Z</dcterms:created>
  <dcterms:modified xsi:type="dcterms:W3CDTF">2021-08-02T20:30:58Z</dcterms:modified>
</cp:coreProperties>
</file>