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405" yWindow="-480" windowWidth="23685" windowHeight="12840"/>
  </bookViews>
  <sheets>
    <sheet name="AZD" sheetId="2" r:id="rId1"/>
  </sheets>
  <definedNames>
    <definedName name="_xlnm.Print_Area" localSheetId="0">AZD!$B$1:$N$19</definedName>
  </definedNames>
  <calcPr calcId="145621"/>
</workbook>
</file>

<file path=xl/calcChain.xml><?xml version="1.0" encoding="utf-8"?>
<calcChain xmlns="http://schemas.openxmlformats.org/spreadsheetml/2006/main">
  <c r="I25" i="2" l="1"/>
  <c r="M23" i="2"/>
  <c r="L23" i="2"/>
  <c r="N23" i="2"/>
  <c r="L19" i="2" l="1"/>
  <c r="L25" i="2" s="1"/>
  <c r="C19" i="2" l="1"/>
  <c r="C25" i="2" s="1"/>
  <c r="M14" i="2" l="1"/>
  <c r="N14" i="2"/>
  <c r="M15" i="2"/>
  <c r="N15" i="2"/>
  <c r="M16" i="2"/>
  <c r="N16" i="2"/>
  <c r="M17" i="2"/>
  <c r="N17" i="2"/>
  <c r="M18" i="2"/>
  <c r="N18" i="2"/>
  <c r="M19" i="2" l="1"/>
  <c r="M25" i="2" s="1"/>
  <c r="F19" i="2"/>
  <c r="F25" i="2" s="1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N19" i="2" l="1"/>
  <c r="N25" i="2" s="1"/>
</calcChain>
</file>

<file path=xl/sharedStrings.xml><?xml version="1.0" encoding="utf-8"?>
<sst xmlns="http://schemas.openxmlformats.org/spreadsheetml/2006/main" count="38" uniqueCount="25">
  <si>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</si>
  <si>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</si>
  <si>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</si>
  <si>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</si>
  <si>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</si>
  <si>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</si>
  <si>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</si>
  <si>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</si>
  <si>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</si>
  <si>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</si>
  <si>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</si>
  <si>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</si>
  <si>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</si>
  <si>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</si>
  <si>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</si>
  <si>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</si>
  <si>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</si>
  <si>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</si>
  <si>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r>
      <t xml:space="preserve">                      </t>
    </r>
    <r>
      <rPr>
        <sz val="10"/>
        <rFont val="Calibri"/>
        <family val="2"/>
      </rPr>
      <t xml:space="preserve">≤ </t>
    </r>
    <r>
      <rPr>
        <sz val="8.9"/>
        <rFont val="Arial"/>
        <family val="2"/>
      </rPr>
      <t xml:space="preserve">3 </t>
    </r>
  </si>
  <si>
    <t>CAMPANHA 2020</t>
  </si>
  <si>
    <t>Açores</t>
  </si>
  <si>
    <t>Madeira</t>
  </si>
  <si>
    <t>Total Ilhas</t>
  </si>
  <si>
    <t>Total</t>
  </si>
  <si>
    <t>Pagamentos efetuados até 31 de julho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</si>
</sst>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__;"/>
    <numFmt numFmtId="165" formatCode="#,##0.0__;"/>
    <numFmt numFmtId="166" formatCode="#,##0.0_;"/>
    <numFmt numFmtId="167" formatCode="#,##0.00000"/>
    <numFmt numFmtId="168" formatCode="#,##0.000__;"/>
    <numFmt numFmtId="169" formatCode="#,##0__"/>
    <numFmt numFmtId="170" formatCode="#,##0.0__"/>
  </numFmts>
  <fonts count="27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.9"/>
      <name val="Arial"/>
      <family val="2"/>
    </font>
    <font>
      <sz val="12"/>
      <color indexed="8"/>
      <name val="Arial"/>
      <family val="2"/>
    </font>
    <font>
      <sz val="11"/>
      <color rgb="FF000000"/>
      <name val="Calibri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59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1" fillId="0" borderId="0" xfId="0" quotePrefix="1" applyFont="1" applyAlignment="1">
      <alignment horizontal="right"/>
    </xf>
    <xf numFmtId="0" fontId="9" fillId="0" borderId="0" xfId="0" applyFont="1"/>
    <xf numFmtId="0" fontId="10" fillId="0" borderId="0" xfId="0" applyFont="1" applyFill="1" applyAlignment="1">
      <alignment horizontal="centerContinuous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Continuous"/>
    </xf>
    <xf numFmtId="0" fontId="8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2" fillId="0" borderId="0" xfId="0" applyFont="1" applyBorder="1"/>
    <xf numFmtId="0" fontId="11" fillId="0" borderId="0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Border="1"/>
    <xf numFmtId="3" fontId="13" fillId="0" borderId="0" xfId="0" applyNumberFormat="1" applyFont="1" applyFill="1" applyBorder="1" applyAlignment="1">
      <alignment horizontal="right" wrapText="1"/>
    </xf>
    <xf numFmtId="165" fontId="0" fillId="0" borderId="0" xfId="0" applyNumberFormat="1" applyBorder="1"/>
    <xf numFmtId="167" fontId="0" fillId="0" borderId="0" xfId="0" applyNumberFormat="1"/>
    <xf numFmtId="0" fontId="14" fillId="0" borderId="0" xfId="0" applyFont="1" applyFill="1" applyAlignment="1">
      <alignment horizontal="centerContinuous"/>
    </xf>
    <xf numFmtId="0" fontId="15" fillId="0" borderId="0" xfId="0" applyFont="1" applyFill="1" applyAlignment="1">
      <alignment horizontal="centerContinuous"/>
    </xf>
    <xf numFmtId="0" fontId="16" fillId="0" borderId="0" xfId="0" applyFont="1" applyFill="1" applyAlignment="1">
      <alignment horizontal="centerContinuous"/>
    </xf>
    <xf numFmtId="0" fontId="16" fillId="0" borderId="0" xfId="0" applyFont="1" applyFill="1" applyBorder="1"/>
    <xf numFmtId="0" fontId="17" fillId="0" borderId="0" xfId="0" applyFont="1" applyFill="1" applyAlignment="1">
      <alignment horizontal="centerContinuous" vertical="center"/>
    </xf>
    <xf numFmtId="0" fontId="16" fillId="0" borderId="0" xfId="0" applyFont="1" applyFill="1" applyAlignment="1">
      <alignment horizontal="centerContinuous" vertical="center"/>
    </xf>
    <xf numFmtId="0" fontId="17" fillId="0" borderId="0" xfId="0" applyFont="1" applyFill="1" applyAlignment="1">
      <alignment horizontal="centerContinuous"/>
    </xf>
    <xf numFmtId="0" fontId="15" fillId="0" borderId="0" xfId="0" applyFont="1" applyAlignment="1">
      <alignment horizontal="centerContinuous" vertical="center"/>
    </xf>
    <xf numFmtId="0" fontId="18" fillId="0" borderId="0" xfId="0" quotePrefix="1" applyFont="1" applyAlignment="1">
      <alignment horizontal="right"/>
    </xf>
    <xf numFmtId="0" fontId="19" fillId="0" borderId="0" xfId="0" applyFont="1" applyFill="1" applyAlignment="1">
      <alignment horizontal="right"/>
    </xf>
    <xf numFmtId="0" fontId="15" fillId="0" borderId="0" xfId="0" applyFont="1" applyBorder="1" applyAlignment="1">
      <alignment vertical="center"/>
    </xf>
    <xf numFmtId="0" fontId="5" fillId="0" borderId="14" xfId="0" quotePrefix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quotePrefix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12" fillId="0" borderId="17" xfId="0" applyFont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0" fontId="5" fillId="0" borderId="34" xfId="0" applyFont="1" applyFill="1" applyBorder="1" applyAlignment="1">
      <alignment horizontal="center" vertical="center" wrapText="1"/>
    </xf>
    <xf numFmtId="165" fontId="3" fillId="2" borderId="33" xfId="0" applyNumberFormat="1" applyFont="1" applyFill="1" applyBorder="1" applyAlignment="1">
      <alignment vertical="center"/>
    </xf>
    <xf numFmtId="165" fontId="3" fillId="2" borderId="29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0" fillId="0" borderId="36" xfId="0" applyBorder="1" applyAlignment="1">
      <alignment vertical="center"/>
    </xf>
    <xf numFmtId="0" fontId="12" fillId="0" borderId="36" xfId="0" applyFont="1" applyBorder="1" applyAlignment="1">
      <alignment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20" xfId="0" applyFont="1" applyFill="1" applyBorder="1" applyAlignment="1">
      <alignment horizontal="centerContinuous" vertical="center"/>
    </xf>
    <xf numFmtId="0" fontId="7" fillId="0" borderId="20" xfId="0" quotePrefix="1" applyFont="1" applyFill="1" applyBorder="1" applyAlignment="1">
      <alignment horizontal="centerContinuous"/>
    </xf>
    <xf numFmtId="0" fontId="7" fillId="0" borderId="21" xfId="0" quotePrefix="1" applyFont="1" applyFill="1" applyBorder="1" applyAlignment="1">
      <alignment horizontal="centerContinuous"/>
    </xf>
    <xf numFmtId="164" fontId="3" fillId="2" borderId="40" xfId="0" applyNumberFormat="1" applyFont="1" applyFill="1" applyBorder="1" applyAlignment="1">
      <alignment vertical="center"/>
    </xf>
    <xf numFmtId="165" fontId="3" fillId="2" borderId="41" xfId="0" applyNumberFormat="1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20" xfId="0" applyNumberFormat="1" applyFont="1" applyFill="1" applyBorder="1" applyAlignment="1">
      <alignment vertical="center"/>
    </xf>
    <xf numFmtId="165" fontId="3" fillId="0" borderId="35" xfId="0" applyNumberFormat="1" applyFont="1" applyFill="1" applyBorder="1" applyAlignment="1">
      <alignment vertical="center"/>
    </xf>
    <xf numFmtId="165" fontId="3" fillId="0" borderId="21" xfId="0" applyNumberFormat="1" applyFont="1" applyFill="1" applyBorder="1" applyAlignment="1">
      <alignment vertical="center"/>
    </xf>
    <xf numFmtId="164" fontId="3" fillId="0" borderId="39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vertical="center"/>
    </xf>
    <xf numFmtId="165" fontId="3" fillId="0" borderId="33" xfId="0" applyNumberFormat="1" applyFont="1" applyFill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164" fontId="3" fillId="0" borderId="10" xfId="0" applyNumberFormat="1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vertical="center"/>
    </xf>
    <xf numFmtId="165" fontId="3" fillId="0" borderId="32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165" fontId="3" fillId="0" borderId="29" xfId="0" applyNumberFormat="1" applyFont="1" applyFill="1" applyBorder="1" applyAlignment="1">
      <alignment vertical="center"/>
    </xf>
    <xf numFmtId="168" fontId="0" fillId="0" borderId="0" xfId="0" applyNumberFormat="1"/>
    <xf numFmtId="168" fontId="0" fillId="0" borderId="0" xfId="0" applyNumberFormat="1" applyFill="1" applyBorder="1"/>
    <xf numFmtId="0" fontId="20" fillId="0" borderId="0" xfId="0" applyFont="1"/>
    <xf numFmtId="164" fontId="3" fillId="0" borderId="2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Alignment="1">
      <alignment horizontal="centerContinuous"/>
    </xf>
    <xf numFmtId="0" fontId="2" fillId="0" borderId="42" xfId="0" applyFont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" fillId="2" borderId="44" xfId="0" applyNumberFormat="1" applyFont="1" applyFill="1" applyBorder="1" applyAlignment="1">
      <alignment vertical="center"/>
    </xf>
    <xf numFmtId="165" fontId="2" fillId="2" borderId="45" xfId="0" applyNumberFormat="1" applyFont="1" applyFill="1" applyBorder="1" applyAlignment="1">
      <alignment vertical="center"/>
    </xf>
    <xf numFmtId="165" fontId="2" fillId="2" borderId="46" xfId="0" applyNumberFormat="1" applyFont="1" applyFill="1" applyBorder="1" applyAlignment="1">
      <alignment vertical="center"/>
    </xf>
    <xf numFmtId="164" fontId="2" fillId="2" borderId="47" xfId="0" applyNumberFormat="1" applyFont="1" applyFill="1" applyBorder="1" applyAlignment="1">
      <alignment vertical="center"/>
    </xf>
    <xf numFmtId="166" fontId="2" fillId="2" borderId="45" xfId="0" applyNumberFormat="1" applyFont="1" applyFill="1" applyBorder="1" applyAlignment="1">
      <alignment vertical="center"/>
    </xf>
    <xf numFmtId="164" fontId="0" fillId="0" borderId="0" xfId="0" applyNumberFormat="1"/>
    <xf numFmtId="0" fontId="3" fillId="0" borderId="42" xfId="0" applyFont="1" applyBorder="1" applyAlignment="1">
      <alignment vertical="center"/>
    </xf>
    <xf numFmtId="166" fontId="23" fillId="3" borderId="43" xfId="0" applyNumberFormat="1" applyFont="1" applyFill="1" applyBorder="1" applyAlignment="1">
      <alignment vertical="center"/>
    </xf>
    <xf numFmtId="166" fontId="23" fillId="3" borderId="44" xfId="0" applyNumberFormat="1" applyFont="1" applyFill="1" applyBorder="1" applyAlignment="1">
      <alignment vertical="center"/>
    </xf>
    <xf numFmtId="166" fontId="23" fillId="3" borderId="45" xfId="0" applyNumberFormat="1" applyFont="1" applyFill="1" applyBorder="1" applyAlignment="1">
      <alignment vertical="center"/>
    </xf>
    <xf numFmtId="166" fontId="23" fillId="3" borderId="46" xfId="0" applyNumberFormat="1" applyFont="1" applyFill="1" applyBorder="1" applyAlignment="1">
      <alignment vertical="center"/>
    </xf>
    <xf numFmtId="164" fontId="3" fillId="0" borderId="43" xfId="0" applyNumberFormat="1" applyFont="1" applyFill="1" applyBorder="1" applyAlignment="1">
      <alignment vertical="center"/>
    </xf>
    <xf numFmtId="164" fontId="3" fillId="0" borderId="48" xfId="0" applyNumberFormat="1" applyFont="1" applyFill="1" applyBorder="1" applyAlignment="1">
      <alignment vertical="center"/>
    </xf>
    <xf numFmtId="166" fontId="3" fillId="0" borderId="45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3" fillId="0" borderId="17" xfId="0" applyFont="1" applyBorder="1" applyAlignment="1">
      <alignment vertical="center"/>
    </xf>
    <xf numFmtId="166" fontId="23" fillId="3" borderId="5" xfId="0" applyNumberFormat="1" applyFont="1" applyFill="1" applyBorder="1" applyAlignment="1">
      <alignment vertical="center"/>
    </xf>
    <xf numFmtId="166" fontId="23" fillId="3" borderId="6" xfId="0" applyNumberFormat="1" applyFont="1" applyFill="1" applyBorder="1" applyAlignment="1">
      <alignment vertical="center"/>
    </xf>
    <xf numFmtId="166" fontId="23" fillId="3" borderId="29" xfId="0" applyNumberFormat="1" applyFont="1" applyFill="1" applyBorder="1" applyAlignment="1">
      <alignment vertical="center"/>
    </xf>
    <xf numFmtId="166" fontId="23" fillId="3" borderId="7" xfId="0" applyNumberFormat="1" applyFont="1" applyFill="1" applyBorder="1" applyAlignment="1">
      <alignment vertical="center"/>
    </xf>
    <xf numFmtId="164" fontId="3" fillId="0" borderId="49" xfId="0" applyNumberFormat="1" applyFont="1" applyBorder="1" applyAlignment="1">
      <alignment vertical="center"/>
    </xf>
    <xf numFmtId="166" fontId="3" fillId="0" borderId="29" xfId="0" applyNumberFormat="1" applyFont="1" applyFill="1" applyBorder="1" applyAlignment="1">
      <alignment vertical="center"/>
    </xf>
    <xf numFmtId="167" fontId="1" fillId="0" borderId="0" xfId="0" applyNumberFormat="1" applyFont="1" applyBorder="1" applyAlignment="1">
      <alignment vertical="center"/>
    </xf>
    <xf numFmtId="0" fontId="24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0" fillId="0" borderId="0" xfId="0" applyAlignment="1">
      <alignment vertical="center"/>
    </xf>
    <xf numFmtId="0" fontId="25" fillId="0" borderId="50" xfId="0" applyFont="1" applyBorder="1" applyAlignment="1">
      <alignment horizontal="left" vertical="center" indent="1"/>
    </xf>
    <xf numFmtId="0" fontId="2" fillId="0" borderId="50" xfId="0" applyFont="1" applyBorder="1" applyAlignment="1">
      <alignment vertical="center"/>
    </xf>
    <xf numFmtId="166" fontId="23" fillId="3" borderId="51" xfId="0" applyNumberFormat="1" applyFont="1" applyFill="1" applyBorder="1" applyAlignment="1">
      <alignment vertical="center"/>
    </xf>
    <xf numFmtId="166" fontId="23" fillId="3" borderId="52" xfId="0" applyNumberFormat="1" applyFont="1" applyFill="1" applyBorder="1" applyAlignment="1">
      <alignment vertical="center"/>
    </xf>
    <xf numFmtId="166" fontId="23" fillId="3" borderId="53" xfId="0" applyNumberFormat="1" applyFont="1" applyFill="1" applyBorder="1" applyAlignment="1">
      <alignment vertical="center"/>
    </xf>
    <xf numFmtId="166" fontId="23" fillId="3" borderId="54" xfId="0" applyNumberFormat="1" applyFont="1" applyFill="1" applyBorder="1" applyAlignment="1">
      <alignment vertical="center"/>
    </xf>
    <xf numFmtId="164" fontId="2" fillId="0" borderId="55" xfId="0" applyNumberFormat="1" applyFont="1" applyBorder="1" applyAlignment="1">
      <alignment vertical="center"/>
    </xf>
    <xf numFmtId="164" fontId="2" fillId="0" borderId="49" xfId="0" applyNumberFormat="1" applyFont="1" applyBorder="1" applyAlignment="1">
      <alignment vertical="center"/>
    </xf>
    <xf numFmtId="166" fontId="2" fillId="0" borderId="56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vertical="center"/>
    </xf>
    <xf numFmtId="169" fontId="0" fillId="0" borderId="57" xfId="0" applyNumberFormat="1" applyFill="1" applyBorder="1" applyAlignment="1">
      <alignment vertical="center"/>
    </xf>
    <xf numFmtId="169" fontId="3" fillId="0" borderId="57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169" fontId="2" fillId="0" borderId="43" xfId="0" applyNumberFormat="1" applyFont="1" applyBorder="1" applyAlignment="1">
      <alignment vertical="center"/>
    </xf>
    <xf numFmtId="169" fontId="2" fillId="0" borderId="44" xfId="0" applyNumberFormat="1" applyFont="1" applyBorder="1" applyAlignment="1">
      <alignment vertical="center"/>
    </xf>
    <xf numFmtId="170" fontId="2" fillId="0" borderId="46" xfId="0" applyNumberFormat="1" applyFont="1" applyBorder="1" applyAlignment="1">
      <alignment vertical="center"/>
    </xf>
    <xf numFmtId="170" fontId="2" fillId="0" borderId="44" xfId="0" applyNumberFormat="1" applyFont="1" applyBorder="1" applyAlignment="1">
      <alignment vertical="center"/>
    </xf>
    <xf numFmtId="170" fontId="2" fillId="0" borderId="45" xfId="0" applyNumberFormat="1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164" fontId="2" fillId="0" borderId="57" xfId="0" applyNumberFormat="1" applyFont="1" applyBorder="1" applyAlignment="1">
      <alignment vertical="center"/>
    </xf>
    <xf numFmtId="165" fontId="2" fillId="0" borderId="57" xfId="0" applyNumberFormat="1" applyFont="1" applyBorder="1" applyAlignment="1">
      <alignment vertical="center"/>
    </xf>
    <xf numFmtId="166" fontId="2" fillId="0" borderId="57" xfId="0" applyNumberFormat="1" applyFont="1" applyBorder="1" applyAlignment="1">
      <alignment vertical="center"/>
    </xf>
    <xf numFmtId="0" fontId="26" fillId="0" borderId="58" xfId="0" applyFont="1" applyFill="1" applyBorder="1" applyAlignment="1" applyProtection="1">
      <alignment horizontal="right" vertical="center" wrapText="1"/>
    </xf>
    <xf numFmtId="164" fontId="3" fillId="0" borderId="9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indent="1"/>
    </xf>
    <xf numFmtId="0" fontId="0" fillId="0" borderId="57" xfId="0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K27"/>
  <sheetViews>
    <sheetView showGridLines="0" tabSelected="1" topLeftCell="A7" zoomScale="89" zoomScaleNormal="89" workbookViewId="0">
      <selection activeCell="G34" sqref="G34:H34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14" customFormat="1" ht="15" x14ac:dyDescent="0.25">
      <c r="A1" s="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13" customFormat="1" ht="38.25" customHeight="1" x14ac:dyDescent="0.2">
      <c r="A2"/>
      <c r="B2"/>
      <c r="C2"/>
      <c r="D2"/>
      <c r="E2"/>
      <c r="F2"/>
      <c r="G2"/>
      <c r="H2"/>
      <c r="I2"/>
      <c r="J2" s="72"/>
      <c r="K2"/>
      <c r="L2"/>
      <c r="M2"/>
      <c r="N2"/>
    </row>
    <row r="3" spans="1:245" s="13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25" customFormat="1" ht="20.25" customHeight="1" x14ac:dyDescent="0.25">
      <c r="A4" s="22" t="s">
        <v>15</v>
      </c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</row>
    <row r="5" spans="1:245" s="25" customFormat="1" ht="32.25" customHeight="1" x14ac:dyDescent="0.2">
      <c r="A5" s="26" t="s">
        <v>19</v>
      </c>
      <c r="B5" s="27"/>
      <c r="C5" s="27"/>
      <c r="D5" s="27"/>
      <c r="E5" s="27"/>
      <c r="F5" s="24"/>
      <c r="G5" s="24"/>
      <c r="H5" s="24"/>
      <c r="I5" s="24"/>
      <c r="J5" s="24"/>
      <c r="K5" s="24"/>
      <c r="L5" s="24"/>
      <c r="M5" s="24"/>
      <c r="N5" s="24"/>
    </row>
    <row r="6" spans="1:245" s="25" customFormat="1" ht="20.25" customHeight="1" x14ac:dyDescent="0.2">
      <c r="A6" s="28" t="s">
        <v>24</v>
      </c>
      <c r="B6" s="23"/>
      <c r="C6" s="23"/>
      <c r="D6" s="23"/>
      <c r="E6" s="23"/>
      <c r="F6" s="24"/>
      <c r="G6" s="24"/>
      <c r="H6" s="24"/>
      <c r="I6" s="24"/>
      <c r="J6" s="24"/>
      <c r="K6" s="24"/>
      <c r="L6" s="74"/>
      <c r="M6" s="74"/>
      <c r="N6" s="24"/>
    </row>
    <row r="7" spans="1:245" s="15" customFormat="1" ht="27" customHeight="1" x14ac:dyDescent="0.2">
      <c r="A7" s="7"/>
      <c r="B7" s="5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</row>
    <row r="8" spans="1:245" s="13" customFormat="1" ht="10.5" customHeight="1" x14ac:dyDescent="0.2">
      <c r="A8" s="2"/>
      <c r="B8" s="2"/>
      <c r="C8" s="2"/>
      <c r="D8" s="2"/>
      <c r="E8" s="3"/>
      <c r="F8" s="29"/>
      <c r="G8" s="29"/>
      <c r="H8" s="30"/>
      <c r="I8" s="29"/>
      <c r="J8" s="29"/>
      <c r="K8" s="30"/>
      <c r="L8" s="29"/>
      <c r="M8" s="29"/>
      <c r="N8" s="31" t="s">
        <v>8</v>
      </c>
    </row>
    <row r="9" spans="1:245" s="13" customFormat="1" ht="10.5" customHeight="1" x14ac:dyDescent="0.2">
      <c r="A9" s="2"/>
      <c r="B9" s="2"/>
      <c r="C9" s="153"/>
      <c r="D9" s="153"/>
      <c r="E9" s="153"/>
      <c r="F9" s="154"/>
      <c r="G9" s="154"/>
      <c r="H9" s="154"/>
      <c r="I9" s="154"/>
      <c r="J9" s="154"/>
      <c r="K9" s="154"/>
      <c r="L9" s="32"/>
      <c r="M9" s="32"/>
      <c r="N9" s="31" t="s">
        <v>17</v>
      </c>
    </row>
    <row r="10" spans="1:245" s="16" customFormat="1" ht="20.100000000000001" customHeight="1" x14ac:dyDescent="0.2">
      <c r="A10" s="8"/>
      <c r="B10" s="8"/>
      <c r="C10" s="148"/>
      <c r="D10" s="148"/>
      <c r="E10" s="148"/>
      <c r="F10" s="148"/>
      <c r="G10" s="148"/>
      <c r="H10" s="148"/>
      <c r="I10" s="148"/>
      <c r="J10" s="148"/>
      <c r="K10" s="148"/>
      <c r="L10" s="133" t="s">
        <v>0</v>
      </c>
      <c r="M10" s="134"/>
      <c r="N10" s="135"/>
    </row>
    <row r="11" spans="1:245" s="16" customFormat="1" ht="30.75" customHeight="1" x14ac:dyDescent="0.2">
      <c r="A11" s="8"/>
      <c r="B11" s="155" t="s">
        <v>9</v>
      </c>
      <c r="C11" s="142" t="s">
        <v>3</v>
      </c>
      <c r="D11" s="143"/>
      <c r="E11" s="144"/>
      <c r="F11" s="49" t="s">
        <v>4</v>
      </c>
      <c r="G11" s="50"/>
      <c r="H11" s="51"/>
      <c r="I11" s="50"/>
      <c r="J11" s="50"/>
      <c r="K11" s="52"/>
      <c r="L11" s="136"/>
      <c r="M11" s="137"/>
      <c r="N11" s="138"/>
    </row>
    <row r="12" spans="1:245" s="16" customFormat="1" ht="40.5" customHeight="1" x14ac:dyDescent="0.2">
      <c r="A12" s="8"/>
      <c r="B12" s="155"/>
      <c r="C12" s="145"/>
      <c r="D12" s="146"/>
      <c r="E12" s="147"/>
      <c r="F12" s="149" t="s">
        <v>13</v>
      </c>
      <c r="G12" s="150"/>
      <c r="H12" s="150"/>
      <c r="I12" s="151" t="s">
        <v>14</v>
      </c>
      <c r="J12" s="150"/>
      <c r="K12" s="152"/>
      <c r="L12" s="139"/>
      <c r="M12" s="140"/>
      <c r="N12" s="141"/>
    </row>
    <row r="13" spans="1:245" s="17" customFormat="1" ht="37.5" customHeight="1" thickBot="1" x14ac:dyDescent="0.2">
      <c r="A13" s="9"/>
      <c r="B13" s="156"/>
      <c r="C13" s="33" t="s">
        <v>10</v>
      </c>
      <c r="D13" s="34" t="s">
        <v>11</v>
      </c>
      <c r="E13" s="40" t="s">
        <v>12</v>
      </c>
      <c r="F13" s="33" t="s">
        <v>10</v>
      </c>
      <c r="G13" s="34" t="s">
        <v>11</v>
      </c>
      <c r="H13" s="40" t="s">
        <v>12</v>
      </c>
      <c r="I13" s="35" t="s">
        <v>10</v>
      </c>
      <c r="J13" s="34" t="s">
        <v>11</v>
      </c>
      <c r="K13" s="36" t="s">
        <v>12</v>
      </c>
      <c r="L13" s="33" t="s">
        <v>10</v>
      </c>
      <c r="M13" s="34" t="s">
        <v>11</v>
      </c>
      <c r="N13" s="40" t="s">
        <v>12</v>
      </c>
      <c r="P13" s="18"/>
    </row>
    <row r="14" spans="1:245" s="12" customFormat="1" ht="40.5" customHeight="1" thickTop="1" x14ac:dyDescent="0.2">
      <c r="A14" s="11"/>
      <c r="B14" s="44" t="s">
        <v>5</v>
      </c>
      <c r="C14" s="55">
        <v>70786</v>
      </c>
      <c r="D14" s="56">
        <v>432475.13</v>
      </c>
      <c r="E14" s="57">
        <v>74536.964240000001</v>
      </c>
      <c r="F14" s="55">
        <v>46</v>
      </c>
      <c r="G14" s="56">
        <v>892.54</v>
      </c>
      <c r="H14" s="57">
        <v>46.053809999999999</v>
      </c>
      <c r="I14" s="73" t="s">
        <v>18</v>
      </c>
      <c r="J14" s="56">
        <v>7.76</v>
      </c>
      <c r="K14" s="58">
        <v>0.8821</v>
      </c>
      <c r="L14" s="59">
        <v>70788</v>
      </c>
      <c r="M14" s="53">
        <f t="shared" ref="M14:N18" si="0">+J14+G14+D14</f>
        <v>433375.43</v>
      </c>
      <c r="N14" s="54">
        <f t="shared" si="0"/>
        <v>74583.900150000001</v>
      </c>
      <c r="O14" s="19"/>
      <c r="P14" s="20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</row>
    <row r="15" spans="1:245" ht="40.5" customHeight="1" x14ac:dyDescent="0.2">
      <c r="A15" s="47"/>
      <c r="B15" s="48" t="s">
        <v>6</v>
      </c>
      <c r="C15" s="60">
        <v>22410</v>
      </c>
      <c r="D15" s="61">
        <v>167202.34</v>
      </c>
      <c r="E15" s="62">
        <v>23219.811100000003</v>
      </c>
      <c r="F15" s="60">
        <v>4933</v>
      </c>
      <c r="G15" s="61">
        <v>72723.570000000007</v>
      </c>
      <c r="H15" s="62">
        <v>3526.8224700000001</v>
      </c>
      <c r="I15" s="61">
        <v>1358</v>
      </c>
      <c r="J15" s="61">
        <v>5499.36</v>
      </c>
      <c r="K15" s="63">
        <v>527.39512000000002</v>
      </c>
      <c r="L15" s="60">
        <v>28356</v>
      </c>
      <c r="M15" s="45">
        <f t="shared" si="0"/>
        <v>245425.27000000002</v>
      </c>
      <c r="N15" s="41">
        <f t="shared" si="0"/>
        <v>27274.028690000003</v>
      </c>
      <c r="O15" s="19"/>
      <c r="P15" s="20"/>
      <c r="Q15" s="13"/>
      <c r="R15" s="13"/>
      <c r="S15" s="13"/>
    </row>
    <row r="16" spans="1:245" ht="37.5" customHeight="1" x14ac:dyDescent="0.2">
      <c r="A16" s="10"/>
      <c r="B16" s="46" t="s">
        <v>7</v>
      </c>
      <c r="C16" s="64">
        <v>383</v>
      </c>
      <c r="D16" s="65">
        <v>1261.78</v>
      </c>
      <c r="E16" s="66">
        <v>265.45830999999998</v>
      </c>
      <c r="F16" s="64">
        <v>2039</v>
      </c>
      <c r="G16" s="65">
        <v>67121.16</v>
      </c>
      <c r="H16" s="66">
        <v>2478.25686</v>
      </c>
      <c r="I16" s="65">
        <v>535</v>
      </c>
      <c r="J16" s="65">
        <v>2111.6999999999998</v>
      </c>
      <c r="K16" s="67">
        <v>209.23051000000001</v>
      </c>
      <c r="L16" s="60">
        <v>2879</v>
      </c>
      <c r="M16" s="45">
        <f t="shared" si="0"/>
        <v>70494.64</v>
      </c>
      <c r="N16" s="41">
        <f t="shared" si="0"/>
        <v>2952.9456799999998</v>
      </c>
      <c r="O16" s="19"/>
      <c r="P16" s="20"/>
      <c r="Q16" s="13"/>
      <c r="R16" s="13"/>
      <c r="S16" s="13"/>
    </row>
    <row r="17" spans="1:19" ht="40.5" customHeight="1" x14ac:dyDescent="0.2">
      <c r="A17" s="10"/>
      <c r="B17" s="44" t="s">
        <v>1</v>
      </c>
      <c r="C17" s="55">
        <v>890</v>
      </c>
      <c r="D17" s="56">
        <v>23370.12</v>
      </c>
      <c r="E17" s="57">
        <v>2036.02072</v>
      </c>
      <c r="F17" s="55">
        <v>20034</v>
      </c>
      <c r="G17" s="56">
        <v>850971.17</v>
      </c>
      <c r="H17" s="57">
        <v>29732.898410000002</v>
      </c>
      <c r="I17" s="65">
        <v>4</v>
      </c>
      <c r="J17" s="130">
        <v>19.43</v>
      </c>
      <c r="K17" s="67">
        <v>2.1228000000000002</v>
      </c>
      <c r="L17" s="60">
        <v>20571</v>
      </c>
      <c r="M17" s="45">
        <f t="shared" si="0"/>
        <v>874360.72000000009</v>
      </c>
      <c r="N17" s="41">
        <f t="shared" si="0"/>
        <v>31771.041930000003</v>
      </c>
      <c r="O17" s="19"/>
      <c r="P17" s="20"/>
      <c r="Q17" s="13"/>
      <c r="R17" s="13"/>
      <c r="S17" s="13"/>
    </row>
    <row r="18" spans="1:19" ht="40.5" customHeight="1" x14ac:dyDescent="0.2">
      <c r="A18" s="37"/>
      <c r="B18" s="38" t="s">
        <v>2</v>
      </c>
      <c r="C18" s="43">
        <v>3894</v>
      </c>
      <c r="D18" s="68">
        <v>38781.75</v>
      </c>
      <c r="E18" s="69">
        <v>5556.4892499999996</v>
      </c>
      <c r="F18" s="43">
        <v>231</v>
      </c>
      <c r="G18" s="68">
        <v>3475.88</v>
      </c>
      <c r="H18" s="132">
        <v>195.92857999999998</v>
      </c>
      <c r="I18" s="131">
        <v>0</v>
      </c>
      <c r="J18" s="130">
        <v>0</v>
      </c>
      <c r="K18" s="67">
        <v>0</v>
      </c>
      <c r="L18" s="43">
        <v>4000</v>
      </c>
      <c r="M18" s="39">
        <f t="shared" si="0"/>
        <v>42257.63</v>
      </c>
      <c r="N18" s="42">
        <f t="shared" si="0"/>
        <v>5752.4178299999994</v>
      </c>
      <c r="O18" s="19"/>
      <c r="P18" s="20"/>
      <c r="Q18" s="13"/>
      <c r="R18" s="13"/>
      <c r="S18" s="13"/>
    </row>
    <row r="19" spans="1:19" ht="40.5" customHeight="1" x14ac:dyDescent="0.2">
      <c r="A19" s="10"/>
      <c r="B19" s="75" t="s">
        <v>16</v>
      </c>
      <c r="C19" s="76">
        <f t="shared" ref="C19:N19" si="1">SUM(C14:C18)</f>
        <v>98363</v>
      </c>
      <c r="D19" s="77">
        <f t="shared" si="1"/>
        <v>663091.12</v>
      </c>
      <c r="E19" s="78">
        <f t="shared" si="1"/>
        <v>105614.74362000001</v>
      </c>
      <c r="F19" s="76">
        <f t="shared" si="1"/>
        <v>27283</v>
      </c>
      <c r="G19" s="77">
        <f t="shared" si="1"/>
        <v>995184.32000000007</v>
      </c>
      <c r="H19" s="78">
        <f t="shared" si="1"/>
        <v>35979.960129999999</v>
      </c>
      <c r="I19" s="77">
        <v>1899</v>
      </c>
      <c r="J19" s="77">
        <f t="shared" si="1"/>
        <v>7638.25</v>
      </c>
      <c r="K19" s="79">
        <f t="shared" si="1"/>
        <v>739.63053000000002</v>
      </c>
      <c r="L19" s="80">
        <f>SUM(L14:L18)</f>
        <v>126594</v>
      </c>
      <c r="M19" s="77">
        <f t="shared" si="1"/>
        <v>1665913.69</v>
      </c>
      <c r="N19" s="81">
        <f t="shared" si="1"/>
        <v>142334.33428000001</v>
      </c>
      <c r="O19" s="70"/>
      <c r="P19" s="71"/>
      <c r="Q19" s="13"/>
      <c r="R19" s="13"/>
      <c r="S19" s="13"/>
    </row>
    <row r="20" spans="1:19" s="13" customFormat="1" ht="7.5" customHeight="1" x14ac:dyDescent="0.2">
      <c r="A20" s="10"/>
      <c r="B20" s="126"/>
      <c r="C20" s="127"/>
      <c r="D20" s="127"/>
      <c r="E20" s="128"/>
      <c r="F20" s="127"/>
      <c r="G20" s="127"/>
      <c r="H20" s="128"/>
      <c r="I20" s="127"/>
      <c r="J20" s="127"/>
      <c r="K20" s="128"/>
      <c r="L20" s="127"/>
      <c r="M20" s="127"/>
      <c r="N20" s="129"/>
    </row>
    <row r="21" spans="1:19" s="10" customFormat="1" ht="30.75" customHeight="1" x14ac:dyDescent="0.2">
      <c r="A21" s="92" t="s">
        <v>20</v>
      </c>
      <c r="B21" s="83" t="s">
        <v>20</v>
      </c>
      <c r="C21" s="86"/>
      <c r="D21" s="85"/>
      <c r="E21" s="86"/>
      <c r="F21" s="84"/>
      <c r="G21" s="85"/>
      <c r="H21" s="85"/>
      <c r="I21" s="85"/>
      <c r="J21" s="85"/>
      <c r="K21" s="87"/>
      <c r="L21" s="88">
        <v>6927</v>
      </c>
      <c r="M21" s="89">
        <v>106469.23</v>
      </c>
      <c r="N21" s="90">
        <v>9001.3861500000003</v>
      </c>
      <c r="O21" s="91"/>
    </row>
    <row r="22" spans="1:19" s="103" customFormat="1" ht="30.75" customHeight="1" x14ac:dyDescent="0.2">
      <c r="A22" s="92" t="s">
        <v>21</v>
      </c>
      <c r="B22" s="93" t="s">
        <v>21</v>
      </c>
      <c r="C22" s="96"/>
      <c r="D22" s="95"/>
      <c r="E22" s="96"/>
      <c r="F22" s="94"/>
      <c r="G22" s="95"/>
      <c r="H22" s="95"/>
      <c r="I22" s="95"/>
      <c r="J22" s="95"/>
      <c r="K22" s="97"/>
      <c r="L22" s="43">
        <v>11863</v>
      </c>
      <c r="M22" s="98">
        <v>3013.43</v>
      </c>
      <c r="N22" s="99">
        <v>7075.6294800000005</v>
      </c>
      <c r="O22" s="100"/>
      <c r="P22" s="101"/>
      <c r="Q22" s="101"/>
      <c r="R22" s="102"/>
      <c r="S22" s="10"/>
    </row>
    <row r="23" spans="1:19" s="113" customFormat="1" ht="30.75" customHeight="1" x14ac:dyDescent="0.2">
      <c r="A23" s="104" t="s">
        <v>22</v>
      </c>
      <c r="B23" s="105" t="s">
        <v>22</v>
      </c>
      <c r="C23" s="108"/>
      <c r="D23" s="107"/>
      <c r="E23" s="108"/>
      <c r="F23" s="106"/>
      <c r="G23" s="107"/>
      <c r="H23" s="107"/>
      <c r="I23" s="107"/>
      <c r="J23" s="107"/>
      <c r="K23" s="109"/>
      <c r="L23" s="110">
        <f>+L22+L21</f>
        <v>18790</v>
      </c>
      <c r="M23" s="111">
        <f>+M22+M21</f>
        <v>109482.65999999999</v>
      </c>
      <c r="N23" s="112">
        <f>SUM(N21:N22)</f>
        <v>16077.015630000002</v>
      </c>
      <c r="P23" s="114"/>
      <c r="Q23" s="114"/>
      <c r="R23" s="114"/>
      <c r="S23" s="114"/>
    </row>
    <row r="24" spans="1:19" s="117" customFormat="1" ht="6.75" customHeight="1" x14ac:dyDescent="0.2">
      <c r="A24" s="158"/>
      <c r="B24" s="115"/>
      <c r="C24" s="115"/>
      <c r="D24" s="115"/>
      <c r="E24" s="116"/>
      <c r="L24" s="118"/>
      <c r="M24" s="118"/>
      <c r="N24" s="119"/>
    </row>
    <row r="25" spans="1:19" s="103" customFormat="1" ht="30.75" customHeight="1" x14ac:dyDescent="0.2">
      <c r="A25" s="120" t="s">
        <v>0</v>
      </c>
      <c r="B25" s="157" t="s">
        <v>23</v>
      </c>
      <c r="C25" s="121">
        <f t="shared" ref="C25:K25" si="2">+C19</f>
        <v>98363</v>
      </c>
      <c r="D25" s="122">
        <f t="shared" si="2"/>
        <v>663091.12</v>
      </c>
      <c r="E25" s="123">
        <f t="shared" si="2"/>
        <v>105614.74362000001</v>
      </c>
      <c r="F25" s="121">
        <f t="shared" si="2"/>
        <v>27283</v>
      </c>
      <c r="G25" s="122">
        <f t="shared" si="2"/>
        <v>995184.32000000007</v>
      </c>
      <c r="H25" s="124">
        <f t="shared" si="2"/>
        <v>35979.960129999999</v>
      </c>
      <c r="I25" s="122">
        <f t="shared" si="2"/>
        <v>1899</v>
      </c>
      <c r="J25" s="122">
        <f t="shared" si="2"/>
        <v>7638.25</v>
      </c>
      <c r="K25" s="123">
        <f t="shared" si="2"/>
        <v>739.63053000000002</v>
      </c>
      <c r="L25" s="121">
        <f>+L23+L19</f>
        <v>145384</v>
      </c>
      <c r="M25" s="122">
        <f>+M23+M19</f>
        <v>1775396.3499999999</v>
      </c>
      <c r="N25" s="125">
        <f>+N23+N19</f>
        <v>158411.34991000002</v>
      </c>
    </row>
    <row r="27" spans="1:19" x14ac:dyDescent="0.2">
      <c r="I27" s="82"/>
      <c r="N27" s="21"/>
    </row>
  </sheetData>
  <mergeCells count="10">
    <mergeCell ref="C9:E9"/>
    <mergeCell ref="I9:K9"/>
    <mergeCell ref="F9:H9"/>
    <mergeCell ref="B11:B13"/>
    <mergeCell ref="F10:K10"/>
    <mergeCell ref="L10:N12"/>
    <mergeCell ref="C11:E12"/>
    <mergeCell ref="C10:E10"/>
    <mergeCell ref="F12:H12"/>
    <mergeCell ref="I12:K12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</vt:lpstr>
      <vt:lpstr>AZD!Área_de_Impressão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2021-08-02T14:15:00Z</dcterms:modified>
</cp:coreProperties>
</file>