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090" windowWidth="28830" windowHeight="6135" tabRatio="606"/>
  </bookViews>
  <sheets>
    <sheet name="Montantes" sheetId="2" r:id="rId1"/>
  </sheets>
  <definedNames>
    <definedName name="_xlnm.Print_Area" localSheetId="0">Montantes!$A$1:$K$32</definedName>
  </definedNames>
  <calcPr calcId="145621"/>
</workbook>
</file>

<file path=xl/calcChain.xml><?xml version="1.0" encoding="utf-8"?>
<calcChain xmlns="http://schemas.openxmlformats.org/spreadsheetml/2006/main">
  <c r="J22" i="2" l="1"/>
  <c r="K17" i="2" l="1"/>
  <c r="J28" i="2" l="1"/>
  <c r="J27" i="2"/>
  <c r="J24" i="2"/>
  <c r="J25" i="2"/>
  <c r="J26" i="2"/>
  <c r="J23" i="2"/>
  <c r="I17" i="2"/>
  <c r="H17" i="2" l="1"/>
  <c r="G29" i="2"/>
  <c r="H29" i="2"/>
  <c r="I29" i="2"/>
  <c r="B17" i="2" l="1"/>
  <c r="D17" i="2" l="1"/>
  <c r="D29" i="2" l="1"/>
  <c r="F29" i="2" l="1"/>
  <c r="E29" i="2"/>
  <c r="J17" i="2"/>
  <c r="C29" i="2"/>
  <c r="B29" i="2"/>
  <c r="C17" i="2"/>
  <c r="E17" i="2"/>
  <c r="F17" i="2"/>
  <c r="G17" i="2"/>
  <c r="J29" i="2" l="1"/>
</calcChain>
</file>

<file path=xl/sharedStrings.xml><?xml version="1.0" encoding="utf-8"?>
<sst xmlns="http://schemas.openxmlformats.org/spreadsheetml/2006/main" count="46" uniqueCount="33">
  <si>
    <t>Alentejo</t>
  </si>
  <si>
    <t>Algarve</t>
  </si>
  <si>
    <t>Açores</t>
  </si>
  <si>
    <t>Madeira</t>
  </si>
  <si>
    <t>TOTAL</t>
  </si>
  <si>
    <t xml:space="preserve">      Região</t>
  </si>
  <si>
    <t>Norte</t>
  </si>
  <si>
    <t>Lisboa e Vale do Tejo</t>
  </si>
  <si>
    <t>Centro</t>
  </si>
  <si>
    <t>Montante: mil euros</t>
  </si>
  <si>
    <t>POSEI
Ajudas Animais
RAA</t>
  </si>
  <si>
    <t>POSEI
Ajudas Vegetais
RAA</t>
  </si>
  <si>
    <t>POSEI
Medidas 2 e 3
RAM</t>
  </si>
  <si>
    <t>POSEI 
Medida 1 
Apoio Base RAM</t>
  </si>
  <si>
    <t xml:space="preserve">Prémio 
por Ovelha  
e Cabra
</t>
  </si>
  <si>
    <t xml:space="preserve">Prémio 
por Vaca 
em  Aleitamento
</t>
  </si>
  <si>
    <t>Manutenção 
Activ. Agríc. Zonas Desfavor.</t>
  </si>
  <si>
    <t>Pagamento 
para Jovens Agricultores</t>
  </si>
  <si>
    <t>Regime 
de Pequena Agricultura</t>
  </si>
  <si>
    <t>Pagamento
Específico ao Arroz</t>
  </si>
  <si>
    <t>Pagamento
Específico ao Tomate</t>
  </si>
  <si>
    <t>Prémio 
por Vaca
Leiteira</t>
  </si>
  <si>
    <t>Regime 
de Pagamento 
Base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</si>
  <si>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</si>
  <si>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Medidas Agro 
Ambientais</t>
  </si>
  <si>
    <t>** Inclui: Ajudas à transformação, à comercialização externa, à melhoria da capacidade de acesso aos mercados e à inovação da qualidade da produção pecuária açoreana</t>
  </si>
  <si>
    <t>POSEI
Outras Ajudas
RAA**</t>
  </si>
  <si>
    <t>Florestação de Terras Agrícolas*</t>
  </si>
  <si>
    <t>Pagamento "Greening"</t>
  </si>
  <si>
    <t>CAMPANHA 2019</t>
  </si>
  <si>
    <t>Pagamento Redistributivo</t>
  </si>
  <si>
    <t>MONTANTES PAGOS DAS PRINCIPAIS AJUDAS POR REGIÃO ATÉ 31 DE JULHO DE 2020</t>
  </si>
  <si>
    <t xml:space="preserve">   * Inclui: QCA I e II - Medidas Florestais - Reg. 2328/91 e 2080/92 e Programas Ruris e Proder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</si>
</sst>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€_-;\-* #,##0.00\ _€_-;_-* &quot;-&quot;??\ _€_-;_-@_-"/>
    <numFmt numFmtId="164" formatCode="#,##0___;"/>
    <numFmt numFmtId="165" formatCode="#,##0.00___;"/>
    <numFmt numFmtId="166" formatCode="#,##0______;"/>
    <numFmt numFmtId="167" formatCode="#,##0.0_____;"/>
    <numFmt numFmtId="168" formatCode="0.0"/>
    <numFmt numFmtId="169" formatCode="#,##0.0_;"/>
    <numFmt numFmtId="170" formatCode="#,##0__"/>
    <numFmt numFmtId="171" formatCode="#,##0.00_;"/>
    <numFmt numFmtId="172" formatCode="#,##0.00000_;"/>
    <numFmt numFmtId="173" formatCode="#,##0.0___;"/>
    <numFmt numFmtId="174" formatCode="#,##0.00000"/>
    <numFmt numFmtId="175" formatCode="#,##0.0000"/>
    <numFmt numFmtId="176" formatCode="#,##0.000000"/>
    <numFmt numFmtId="177" formatCode="#,##0.0000000000000"/>
    <numFmt numFmtId="178" formatCode="#,##0&quot; &quot;;&quot;-&quot;#,##0&quot; &quot;"/>
    <numFmt numFmtId="179" formatCode="#,##0.000000000000"/>
  </numFmts>
  <fonts count="26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theme="8" tint="-0.499984740745262"/>
      <name val="Arial"/>
      <family val="2"/>
    </font>
    <font>
      <b/>
      <sz val="10"/>
      <color rgb="FF00B05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theme="0"/>
      </patternFill>
    </fill>
    <fill>
      <patternFill patternType="solid">
        <fgColor theme="0"/>
        <bgColor rgb="FF31869B"/>
      </patternFill>
    </fill>
    <fill>
      <patternFill patternType="lightGray">
        <fgColor theme="4" tint="-0.2499465926084170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indexed="19"/>
      </top>
      <bottom style="hair">
        <color indexed="19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indexed="19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indexed="19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indexed="19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6" fillId="0" borderId="0" xfId="0" applyFont="1" applyAlignment="1"/>
    <xf numFmtId="0" fontId="6" fillId="0" borderId="0" xfId="0" applyFont="1" applyAlignment="1">
      <alignment vertical="center"/>
    </xf>
    <xf numFmtId="165" fontId="6" fillId="0" borderId="0" xfId="1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16" fontId="6" fillId="0" borderId="0" xfId="0" applyNumberFormat="1" applyFont="1" applyFill="1" applyAlignment="1">
      <alignment horizontal="right"/>
    </xf>
    <xf numFmtId="168" fontId="6" fillId="0" borderId="0" xfId="0" applyNumberFormat="1" applyFont="1" applyAlignment="1">
      <alignment vertical="center"/>
    </xf>
    <xf numFmtId="169" fontId="3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10" fillId="0" borderId="0" xfId="1" applyNumberFormat="1" applyFont="1" applyAlignment="1">
      <alignment vertical="center"/>
    </xf>
    <xf numFmtId="0" fontId="4" fillId="0" borderId="0" xfId="0" applyFont="1" applyBorder="1" applyAlignment="1">
      <alignment horizontal="left" vertical="center" wrapText="1" indent="1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65" fontId="12" fillId="0" borderId="0" xfId="1" applyNumberFormat="1" applyFont="1" applyAlignment="1">
      <alignment vertical="center"/>
    </xf>
    <xf numFmtId="169" fontId="4" fillId="0" borderId="0" xfId="1" applyNumberFormat="1" applyFont="1" applyFill="1" applyBorder="1" applyAlignment="1">
      <alignment vertical="center"/>
    </xf>
    <xf numFmtId="169" fontId="6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/>
    <xf numFmtId="0" fontId="15" fillId="0" borderId="0" xfId="0" applyFont="1" applyAlignment="1"/>
    <xf numFmtId="16" fontId="16" fillId="0" borderId="0" xfId="0" applyNumberFormat="1" applyFont="1" applyFill="1" applyAlignment="1">
      <alignment horizontal="right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64" fontId="5" fillId="0" borderId="4" xfId="1" applyNumberFormat="1" applyFont="1" applyFill="1" applyBorder="1" applyAlignment="1">
      <alignment horizontal="center" vertical="top" wrapText="1"/>
    </xf>
    <xf numFmtId="170" fontId="5" fillId="0" borderId="4" xfId="1" applyNumberFormat="1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vertical="center"/>
    </xf>
    <xf numFmtId="170" fontId="5" fillId="0" borderId="12" xfId="1" applyNumberFormat="1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0" fontId="5" fillId="0" borderId="15" xfId="0" applyFont="1" applyFill="1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wrapText="1" indent="1"/>
    </xf>
    <xf numFmtId="164" fontId="9" fillId="0" borderId="17" xfId="1" applyNumberFormat="1" applyFont="1" applyFill="1" applyBorder="1" applyAlignment="1">
      <alignment vertical="top" wrapText="1"/>
    </xf>
    <xf numFmtId="164" fontId="5" fillId="0" borderId="5" xfId="1" applyNumberFormat="1" applyFont="1" applyFill="1" applyBorder="1" applyAlignment="1">
      <alignment horizontal="center" vertical="top" wrapText="1"/>
    </xf>
    <xf numFmtId="165" fontId="2" fillId="0" borderId="0" xfId="1" applyNumberFormat="1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169" fontId="17" fillId="0" borderId="21" xfId="1" applyNumberFormat="1" applyFont="1" applyFill="1" applyBorder="1" applyAlignment="1">
      <alignment vertical="center"/>
    </xf>
    <xf numFmtId="169" fontId="14" fillId="0" borderId="0" xfId="0" applyNumberFormat="1" applyFont="1"/>
    <xf numFmtId="0" fontId="14" fillId="0" borderId="0" xfId="0" applyFont="1"/>
    <xf numFmtId="165" fontId="14" fillId="0" borderId="0" xfId="1" quotePrefix="1" applyNumberFormat="1" applyFont="1" applyFill="1" applyAlignment="1">
      <alignment horizontal="center"/>
    </xf>
    <xf numFmtId="16" fontId="14" fillId="0" borderId="0" xfId="0" applyNumberFormat="1" applyFont="1" applyAlignment="1"/>
    <xf numFmtId="16" fontId="14" fillId="0" borderId="0" xfId="0" applyNumberFormat="1" applyFont="1" applyFill="1" applyAlignment="1">
      <alignment horizontal="center"/>
    </xf>
    <xf numFmtId="169" fontId="4" fillId="0" borderId="2" xfId="1" applyNumberFormat="1" applyFont="1" applyFill="1" applyBorder="1" applyAlignment="1">
      <alignment vertical="center"/>
    </xf>
    <xf numFmtId="0" fontId="5" fillId="0" borderId="25" xfId="0" applyFont="1" applyBorder="1" applyAlignment="1">
      <alignment horizontal="left" vertical="center" wrapText="1" indent="1"/>
    </xf>
    <xf numFmtId="164" fontId="9" fillId="0" borderId="22" xfId="1" applyNumberFormat="1" applyFont="1" applyFill="1" applyBorder="1" applyAlignment="1">
      <alignment vertical="top" wrapText="1"/>
    </xf>
    <xf numFmtId="164" fontId="5" fillId="0" borderId="26" xfId="1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center"/>
    </xf>
    <xf numFmtId="170" fontId="5" fillId="0" borderId="1" xfId="1" applyNumberFormat="1" applyFont="1" applyFill="1" applyBorder="1" applyAlignment="1">
      <alignment horizontal="center" vertical="top" wrapText="1"/>
    </xf>
    <xf numFmtId="169" fontId="4" fillId="0" borderId="13" xfId="1" applyNumberFormat="1" applyFont="1" applyFill="1" applyBorder="1" applyAlignment="1">
      <alignment vertical="center"/>
    </xf>
    <xf numFmtId="171" fontId="6" fillId="0" borderId="0" xfId="0" applyNumberFormat="1" applyFont="1" applyAlignment="1">
      <alignment vertical="center"/>
    </xf>
    <xf numFmtId="172" fontId="14" fillId="0" borderId="0" xfId="0" applyNumberFormat="1" applyFont="1" applyFill="1"/>
    <xf numFmtId="169" fontId="19" fillId="0" borderId="0" xfId="0" applyNumberFormat="1" applyFont="1" applyAlignment="1">
      <alignment vertical="center"/>
    </xf>
    <xf numFmtId="0" fontId="19" fillId="0" borderId="0" xfId="0" applyFont="1" applyFill="1"/>
    <xf numFmtId="174" fontId="5" fillId="0" borderId="0" xfId="0" applyNumberFormat="1" applyFont="1" applyFill="1" applyAlignment="1">
      <alignment vertical="center"/>
    </xf>
    <xf numFmtId="175" fontId="6" fillId="0" borderId="0" xfId="0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10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horizontal="right" vertical="center"/>
    </xf>
    <xf numFmtId="165" fontId="6" fillId="2" borderId="0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65" fontId="6" fillId="2" borderId="0" xfId="1" applyNumberFormat="1" applyFont="1" applyFill="1" applyBorder="1" applyAlignment="1">
      <alignment horizontal="right" vertical="center"/>
    </xf>
    <xf numFmtId="169" fontId="6" fillId="2" borderId="0" xfId="0" applyNumberFormat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69" fontId="4" fillId="2" borderId="32" xfId="0" applyNumberFormat="1" applyFont="1" applyFill="1" applyBorder="1" applyAlignment="1">
      <alignment vertical="center"/>
    </xf>
    <xf numFmtId="165" fontId="20" fillId="0" borderId="0" xfId="1" quotePrefix="1" applyNumberFormat="1" applyFont="1" applyFill="1" applyAlignment="1">
      <alignment horizontal="center"/>
    </xf>
    <xf numFmtId="164" fontId="5" fillId="0" borderId="18" xfId="1" applyNumberFormat="1" applyFont="1" applyFill="1" applyBorder="1" applyAlignment="1">
      <alignment horizontal="center" vertical="top" wrapText="1"/>
    </xf>
    <xf numFmtId="169" fontId="5" fillId="0" borderId="0" xfId="0" applyNumberFormat="1" applyFont="1" applyFill="1" applyBorder="1" applyAlignment="1">
      <alignment vertical="center"/>
    </xf>
    <xf numFmtId="165" fontId="19" fillId="0" borderId="0" xfId="1" applyNumberFormat="1" applyFont="1" applyBorder="1" applyAlignment="1">
      <alignment vertical="center"/>
    </xf>
    <xf numFmtId="169" fontId="4" fillId="2" borderId="22" xfId="1" applyNumberFormat="1" applyFont="1" applyFill="1" applyBorder="1" applyAlignment="1">
      <alignment vertical="center"/>
    </xf>
    <xf numFmtId="169" fontId="4" fillId="2" borderId="2" xfId="1" applyNumberFormat="1" applyFont="1" applyFill="1" applyBorder="1" applyAlignment="1">
      <alignment vertical="center"/>
    </xf>
    <xf numFmtId="169" fontId="4" fillId="2" borderId="17" xfId="1" applyNumberFormat="1" applyFont="1" applyFill="1" applyBorder="1" applyAlignment="1">
      <alignment vertical="center"/>
    </xf>
    <xf numFmtId="169" fontId="23" fillId="2" borderId="2" xfId="1" applyNumberFormat="1" applyFont="1" applyFill="1" applyBorder="1" applyAlignment="1">
      <alignment vertical="center"/>
    </xf>
    <xf numFmtId="169" fontId="4" fillId="2" borderId="3" xfId="1" applyNumberFormat="1" applyFont="1" applyFill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169" fontId="4" fillId="2" borderId="0" xfId="1" applyNumberFormat="1" applyFont="1" applyFill="1" applyBorder="1" applyAlignment="1">
      <alignment vertical="center"/>
    </xf>
    <xf numFmtId="165" fontId="20" fillId="2" borderId="0" xfId="1" applyNumberFormat="1" applyFont="1" applyFill="1" applyBorder="1" applyAlignment="1">
      <alignment vertical="center"/>
    </xf>
    <xf numFmtId="169" fontId="20" fillId="2" borderId="0" xfId="0" applyNumberFormat="1" applyFont="1" applyFill="1" applyBorder="1" applyAlignment="1">
      <alignment vertical="center"/>
    </xf>
    <xf numFmtId="173" fontId="22" fillId="2" borderId="0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173" fontId="24" fillId="2" borderId="0" xfId="0" applyNumberFormat="1" applyFont="1" applyFill="1" applyBorder="1" applyAlignment="1">
      <alignment vertical="center"/>
    </xf>
    <xf numFmtId="173" fontId="2" fillId="2" borderId="0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178" fontId="25" fillId="4" borderId="0" xfId="0" applyNumberFormat="1" applyFont="1" applyFill="1" applyBorder="1" applyAlignment="1">
      <alignment vertical="center"/>
    </xf>
    <xf numFmtId="169" fontId="4" fillId="0" borderId="33" xfId="1" applyNumberFormat="1" applyFont="1" applyFill="1" applyBorder="1" applyAlignment="1">
      <alignment vertical="center"/>
    </xf>
    <xf numFmtId="169" fontId="1" fillId="0" borderId="0" xfId="0" applyNumberFormat="1" applyFont="1" applyBorder="1" applyAlignment="1">
      <alignment vertical="center"/>
    </xf>
    <xf numFmtId="169" fontId="6" fillId="0" borderId="0" xfId="0" applyNumberFormat="1" applyFont="1" applyBorder="1" applyAlignment="1">
      <alignment vertical="center"/>
    </xf>
    <xf numFmtId="169" fontId="5" fillId="2" borderId="23" xfId="1" applyNumberFormat="1" applyFont="1" applyFill="1" applyBorder="1" applyAlignment="1">
      <alignment vertical="center"/>
    </xf>
    <xf numFmtId="169" fontId="5" fillId="2" borderId="7" xfId="1" applyNumberFormat="1" applyFont="1" applyFill="1" applyBorder="1" applyAlignment="1">
      <alignment vertical="center"/>
    </xf>
    <xf numFmtId="169" fontId="8" fillId="2" borderId="9" xfId="1" quotePrefix="1" applyNumberFormat="1" applyFont="1" applyFill="1" applyBorder="1" applyAlignment="1">
      <alignment horizontal="right" vertical="center"/>
    </xf>
    <xf numFmtId="169" fontId="5" fillId="2" borderId="27" xfId="1" applyNumberFormat="1" applyFont="1" applyFill="1" applyBorder="1" applyAlignment="1">
      <alignment vertical="center"/>
    </xf>
    <xf numFmtId="169" fontId="5" fillId="2" borderId="28" xfId="1" applyNumberFormat="1" applyFont="1" applyFill="1" applyBorder="1" applyAlignment="1">
      <alignment vertical="center"/>
    </xf>
    <xf numFmtId="169" fontId="8" fillId="2" borderId="19" xfId="1" applyNumberFormat="1" applyFont="1" applyFill="1" applyBorder="1" applyAlignment="1">
      <alignment vertical="center"/>
    </xf>
    <xf numFmtId="169" fontId="5" fillId="2" borderId="20" xfId="1" applyNumberFormat="1" applyFont="1" applyFill="1" applyBorder="1" applyAlignment="1">
      <alignment vertical="center"/>
    </xf>
    <xf numFmtId="169" fontId="5" fillId="2" borderId="24" xfId="1" applyNumberFormat="1" applyFont="1" applyFill="1" applyBorder="1" applyAlignment="1">
      <alignment vertical="center"/>
    </xf>
    <xf numFmtId="169" fontId="5" fillId="2" borderId="8" xfId="1" applyNumberFormat="1" applyFont="1" applyFill="1" applyBorder="1" applyAlignment="1">
      <alignment vertical="center"/>
    </xf>
    <xf numFmtId="169" fontId="5" fillId="2" borderId="6" xfId="1" applyNumberFormat="1" applyFont="1" applyFill="1" applyBorder="1" applyAlignment="1">
      <alignment vertical="center"/>
    </xf>
    <xf numFmtId="169" fontId="5" fillId="2" borderId="30" xfId="1" applyNumberFormat="1" applyFont="1" applyFill="1" applyBorder="1" applyAlignment="1">
      <alignment vertical="center"/>
    </xf>
    <xf numFmtId="169" fontId="5" fillId="2" borderId="31" xfId="1" applyNumberFormat="1" applyFont="1" applyFill="1" applyBorder="1" applyAlignment="1">
      <alignment vertical="center"/>
    </xf>
    <xf numFmtId="169" fontId="5" fillId="2" borderId="21" xfId="1" applyNumberFormat="1" applyFont="1" applyFill="1" applyBorder="1" applyAlignment="1">
      <alignment vertical="center"/>
    </xf>
    <xf numFmtId="169" fontId="5" fillId="2" borderId="29" xfId="1" applyNumberFormat="1" applyFont="1" applyFill="1" applyBorder="1" applyAlignment="1">
      <alignment vertical="center"/>
    </xf>
    <xf numFmtId="172" fontId="4" fillId="2" borderId="0" xfId="0" applyNumberFormat="1" applyFont="1" applyFill="1" applyBorder="1" applyAlignment="1">
      <alignment vertical="center"/>
    </xf>
    <xf numFmtId="174" fontId="6" fillId="0" borderId="0" xfId="0" applyNumberFormat="1" applyFont="1" applyBorder="1" applyAlignment="1">
      <alignment vertical="center"/>
    </xf>
    <xf numFmtId="172" fontId="6" fillId="0" borderId="0" xfId="0" applyNumberFormat="1" applyFont="1" applyAlignment="1">
      <alignment vertical="center"/>
    </xf>
    <xf numFmtId="175" fontId="18" fillId="0" borderId="0" xfId="0" applyNumberFormat="1" applyFont="1" applyFill="1"/>
    <xf numFmtId="179" fontId="6" fillId="0" borderId="0" xfId="0" applyNumberFormat="1" applyFont="1" applyAlignment="1">
      <alignment vertical="center"/>
    </xf>
    <xf numFmtId="169" fontId="5" fillId="5" borderId="7" xfId="0" applyNumberFormat="1" applyFont="1" applyFill="1" applyBorder="1" applyAlignment="1">
      <alignment vertical="center"/>
    </xf>
    <xf numFmtId="169" fontId="5" fillId="3" borderId="7" xfId="1" applyNumberFormat="1" applyFont="1" applyFill="1" applyBorder="1" applyAlignment="1">
      <alignment vertical="center"/>
    </xf>
    <xf numFmtId="169" fontId="5" fillId="3" borderId="8" xfId="1" applyNumberFormat="1" applyFont="1" applyFill="1" applyBorder="1" applyAlignment="1">
      <alignment vertical="center"/>
    </xf>
    <xf numFmtId="169" fontId="5" fillId="5" borderId="9" xfId="0" applyNumberFormat="1" applyFont="1" applyFill="1" applyBorder="1" applyAlignment="1">
      <alignment vertical="center"/>
    </xf>
    <xf numFmtId="169" fontId="5" fillId="5" borderId="10" xfId="0" applyNumberFormat="1" applyFont="1" applyFill="1" applyBorder="1" applyAlignment="1">
      <alignment vertical="center"/>
    </xf>
    <xf numFmtId="169" fontId="5" fillId="5" borderId="1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169" fontId="5" fillId="5" borderId="19" xfId="0" applyNumberFormat="1" applyFont="1" applyFill="1" applyBorder="1" applyAlignment="1">
      <alignment vertical="center"/>
    </xf>
    <xf numFmtId="169" fontId="5" fillId="2" borderId="34" xfId="1" applyNumberFormat="1" applyFont="1" applyFill="1" applyBorder="1" applyAlignment="1">
      <alignment vertical="center"/>
    </xf>
    <xf numFmtId="169" fontId="5" fillId="5" borderId="20" xfId="0" applyNumberFormat="1" applyFont="1" applyFill="1" applyBorder="1" applyAlignment="1">
      <alignment vertical="center"/>
    </xf>
    <xf numFmtId="169" fontId="4" fillId="2" borderId="35" xfId="0" applyNumberFormat="1" applyFont="1" applyFill="1" applyBorder="1" applyAlignment="1">
      <alignment vertical="center"/>
    </xf>
    <xf numFmtId="169" fontId="8" fillId="2" borderId="7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36189</xdr:rowOff>
    </xdr:from>
    <xdr:to>
      <xdr:col>0</xdr:col>
      <xdr:colOff>1435100</xdr:colOff>
      <xdr:row>3</xdr:row>
      <xdr:rowOff>15875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6189"/>
          <a:ext cx="1333500" cy="474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44"/>
  <sheetViews>
    <sheetView showGridLines="0" tabSelected="1" topLeftCell="A13" zoomScale="87" zoomScaleNormal="87" workbookViewId="0">
      <selection activeCell="G37" sqref="G37"/>
    </sheetView>
  </sheetViews>
  <sheetFormatPr defaultRowHeight="12.75" x14ac:dyDescent="0.2"/>
  <cols>
    <col min="1" max="1" width="23.85546875" style="2" customWidth="1"/>
    <col min="2" max="9" width="18" style="3" customWidth="1"/>
    <col min="10" max="11" width="18.140625" style="2" customWidth="1"/>
    <col min="12" max="12" width="20.85546875" style="2" customWidth="1"/>
    <col min="13" max="13" width="17.42578125" style="2" customWidth="1"/>
    <col min="14" max="14" width="18.5703125" style="2" bestFit="1" customWidth="1"/>
    <col min="15" max="16384" width="9.140625" style="2"/>
  </cols>
  <sheetData>
    <row r="4" spans="1:14" s="18" customFormat="1" ht="15" customHeight="1" x14ac:dyDescent="0.2">
      <c r="A4" s="127" t="s">
        <v>31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7"/>
    </row>
    <row r="5" spans="1:14" s="19" customFormat="1" ht="15" customHeight="1" x14ac:dyDescent="0.2">
      <c r="A5" s="127" t="s">
        <v>29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7"/>
    </row>
    <row r="6" spans="1:14" customFormat="1" x14ac:dyDescent="0.2">
      <c r="A6" s="39"/>
      <c r="B6" s="52"/>
      <c r="C6" s="52"/>
      <c r="D6" s="110"/>
      <c r="E6" s="54"/>
      <c r="F6" s="40"/>
      <c r="G6" s="40"/>
      <c r="H6" s="40"/>
      <c r="I6" s="40"/>
      <c r="J6" s="40"/>
      <c r="K6" s="2"/>
      <c r="L6" s="2"/>
    </row>
    <row r="7" spans="1:14" s="1" customFormat="1" ht="13.5" customHeight="1" x14ac:dyDescent="0.2">
      <c r="A7" s="18"/>
      <c r="B7" s="69"/>
      <c r="C7" s="69"/>
      <c r="D7" s="69"/>
      <c r="E7" s="41"/>
      <c r="F7" s="42"/>
      <c r="G7" s="42"/>
      <c r="H7" s="42"/>
      <c r="I7" s="43"/>
      <c r="K7" s="20" t="s">
        <v>9</v>
      </c>
      <c r="L7" s="5"/>
    </row>
    <row r="8" spans="1:14" s="4" customFormat="1" ht="10.5" customHeight="1" x14ac:dyDescent="0.2">
      <c r="A8" s="125" t="s">
        <v>5</v>
      </c>
      <c r="B8" s="33"/>
      <c r="C8" s="21"/>
      <c r="D8" s="21"/>
      <c r="E8" s="21"/>
      <c r="F8" s="22"/>
      <c r="G8" s="23"/>
      <c r="H8" s="23"/>
      <c r="I8" s="23"/>
      <c r="J8" s="24"/>
    </row>
    <row r="9" spans="1:14" s="4" customFormat="1" ht="52.5" customHeight="1" thickBot="1" x14ac:dyDescent="0.25">
      <c r="A9" s="126"/>
      <c r="B9" s="70" t="s">
        <v>24</v>
      </c>
      <c r="C9" s="25" t="s">
        <v>16</v>
      </c>
      <c r="D9" s="25" t="s">
        <v>27</v>
      </c>
      <c r="E9" s="25" t="s">
        <v>22</v>
      </c>
      <c r="F9" s="25" t="s">
        <v>17</v>
      </c>
      <c r="G9" s="25" t="s">
        <v>18</v>
      </c>
      <c r="H9" s="25" t="s">
        <v>28</v>
      </c>
      <c r="I9" s="25" t="s">
        <v>30</v>
      </c>
      <c r="J9" s="26" t="s">
        <v>19</v>
      </c>
      <c r="K9" s="34" t="s">
        <v>20</v>
      </c>
    </row>
    <row r="10" spans="1:14" ht="33" customHeight="1" thickTop="1" x14ac:dyDescent="0.2">
      <c r="A10" s="45" t="s">
        <v>6</v>
      </c>
      <c r="B10" s="96">
        <v>38637.634869999994</v>
      </c>
      <c r="C10" s="93">
        <v>61151.102279999999</v>
      </c>
      <c r="D10" s="93">
        <v>2000.56387</v>
      </c>
      <c r="E10" s="93">
        <v>45429.27721</v>
      </c>
      <c r="F10" s="93">
        <v>364.12869000000001</v>
      </c>
      <c r="G10" s="93">
        <v>17842.64604</v>
      </c>
      <c r="H10" s="93">
        <v>30085.951290000001</v>
      </c>
      <c r="I10" s="93">
        <v>8202.4376100000009</v>
      </c>
      <c r="J10" s="93">
        <v>0</v>
      </c>
      <c r="K10" s="100">
        <v>0</v>
      </c>
    </row>
    <row r="11" spans="1:14" ht="33" customHeight="1" x14ac:dyDescent="0.2">
      <c r="A11" s="30" t="s">
        <v>8</v>
      </c>
      <c r="B11" s="97">
        <v>19256.057600000004</v>
      </c>
      <c r="C11" s="94">
        <v>21745.072720000004</v>
      </c>
      <c r="D11" s="94">
        <v>2066.2499899999998</v>
      </c>
      <c r="E11" s="94">
        <v>31621.326809999999</v>
      </c>
      <c r="F11" s="94">
        <v>322.50106</v>
      </c>
      <c r="G11" s="94">
        <v>10616.722880000001</v>
      </c>
      <c r="H11" s="94">
        <v>20936.599590000002</v>
      </c>
      <c r="I11" s="94">
        <v>3431.2776899999999</v>
      </c>
      <c r="J11" s="94">
        <v>1089.0858799999999</v>
      </c>
      <c r="K11" s="101">
        <v>7.3199899999999998</v>
      </c>
    </row>
    <row r="12" spans="1:14" ht="33" customHeight="1" x14ac:dyDescent="0.2">
      <c r="A12" s="31" t="s">
        <v>7</v>
      </c>
      <c r="B12" s="97">
        <v>15842.859349999999</v>
      </c>
      <c r="C12" s="94">
        <v>2073.1601900000001</v>
      </c>
      <c r="D12" s="94">
        <v>764.51960999999994</v>
      </c>
      <c r="E12" s="94">
        <v>36312.959880000002</v>
      </c>
      <c r="F12" s="94">
        <v>227.93826000000001</v>
      </c>
      <c r="G12" s="94">
        <v>1588.08448</v>
      </c>
      <c r="H12" s="94">
        <v>24117.760480000001</v>
      </c>
      <c r="I12" s="94">
        <v>1328.1374099999998</v>
      </c>
      <c r="J12" s="94">
        <v>2964.4861099999998</v>
      </c>
      <c r="K12" s="101">
        <v>2913.3441899999998</v>
      </c>
    </row>
    <row r="13" spans="1:14" ht="33" customHeight="1" x14ac:dyDescent="0.2">
      <c r="A13" s="31" t="s">
        <v>0</v>
      </c>
      <c r="B13" s="97">
        <v>76089.929759999985</v>
      </c>
      <c r="C13" s="94">
        <v>22507.017660000001</v>
      </c>
      <c r="D13" s="94">
        <v>8238.9489400000002</v>
      </c>
      <c r="E13" s="94">
        <v>138978.86046</v>
      </c>
      <c r="F13" s="94">
        <v>1834.13501</v>
      </c>
      <c r="G13" s="94">
        <v>1872.92082</v>
      </c>
      <c r="H13" s="94">
        <v>92754.734830000001</v>
      </c>
      <c r="I13" s="94">
        <v>4062.2107400000004</v>
      </c>
      <c r="J13" s="94">
        <v>1441.0196899999999</v>
      </c>
      <c r="K13" s="101">
        <v>330.88688999999999</v>
      </c>
      <c r="L13" s="16"/>
      <c r="N13" s="16"/>
    </row>
    <row r="14" spans="1:14" ht="33" customHeight="1" x14ac:dyDescent="0.2">
      <c r="A14" s="31" t="s">
        <v>1</v>
      </c>
      <c r="B14" s="97">
        <v>2938.8300000000004</v>
      </c>
      <c r="C14" s="94">
        <v>4607.252410000001</v>
      </c>
      <c r="D14" s="94">
        <v>1169.6036300000001</v>
      </c>
      <c r="E14" s="94">
        <v>3852.3225200000002</v>
      </c>
      <c r="F14" s="94">
        <v>40.132680000000001</v>
      </c>
      <c r="G14" s="94">
        <v>372.28987000000001</v>
      </c>
      <c r="H14" s="94">
        <v>2567.8199900000004</v>
      </c>
      <c r="I14" s="94">
        <v>581.73158999999998</v>
      </c>
      <c r="J14" s="94">
        <v>39.298169999999999</v>
      </c>
      <c r="K14" s="101">
        <v>0</v>
      </c>
      <c r="L14" s="16"/>
    </row>
    <row r="15" spans="1:14" ht="33" customHeight="1" x14ac:dyDescent="0.2">
      <c r="A15" s="30" t="s">
        <v>2</v>
      </c>
      <c r="B15" s="98">
        <v>9912.2401300000001</v>
      </c>
      <c r="C15" s="124">
        <v>12084.443800000001</v>
      </c>
      <c r="D15" s="94">
        <v>128.38999999999999</v>
      </c>
      <c r="E15" s="112"/>
      <c r="F15" s="112"/>
      <c r="G15" s="112" t="s">
        <v>23</v>
      </c>
      <c r="H15" s="112" t="s">
        <v>23</v>
      </c>
      <c r="I15" s="112" t="s">
        <v>23</v>
      </c>
      <c r="J15" s="113" t="s">
        <v>23</v>
      </c>
      <c r="K15" s="114"/>
      <c r="L15" s="16"/>
      <c r="M15" s="16"/>
      <c r="N15" s="16"/>
    </row>
    <row r="16" spans="1:14" ht="33" customHeight="1" x14ac:dyDescent="0.2">
      <c r="A16" s="32" t="s">
        <v>3</v>
      </c>
      <c r="B16" s="99">
        <v>1668.5988100000002</v>
      </c>
      <c r="C16" s="95">
        <v>7771.4178000000002</v>
      </c>
      <c r="D16" s="95">
        <v>0</v>
      </c>
      <c r="E16" s="115"/>
      <c r="F16" s="115"/>
      <c r="G16" s="115"/>
      <c r="H16" s="115"/>
      <c r="I16" s="115"/>
      <c r="J16" s="115"/>
      <c r="K16" s="116"/>
      <c r="L16" s="16"/>
    </row>
    <row r="17" spans="1:17" ht="33" customHeight="1" x14ac:dyDescent="0.2">
      <c r="A17" s="10" t="s">
        <v>4</v>
      </c>
      <c r="B17" s="75">
        <f>SUM(B10:B16)</f>
        <v>164346.15051999994</v>
      </c>
      <c r="C17" s="74">
        <f>SUM(C10:C16)</f>
        <v>131939.46685999999</v>
      </c>
      <c r="D17" s="74">
        <f>SUM(D10:D16)</f>
        <v>14368.276039999999</v>
      </c>
      <c r="E17" s="74">
        <f>SUM(E10:E14)</f>
        <v>256194.74687999999</v>
      </c>
      <c r="F17" s="76">
        <f t="shared" ref="F17:G17" si="0">SUM(F10:F16)</f>
        <v>2788.8357000000001</v>
      </c>
      <c r="G17" s="76">
        <f t="shared" si="0"/>
        <v>32292.664090000002</v>
      </c>
      <c r="H17" s="76">
        <f t="shared" ref="H17" si="1">SUM(H10:H16)</f>
        <v>170462.86618000001</v>
      </c>
      <c r="I17" s="76">
        <f>SUM(I10:I14)</f>
        <v>17605.795040000001</v>
      </c>
      <c r="J17" s="76">
        <f>SUM(J10:J16)</f>
        <v>5533.8898499999996</v>
      </c>
      <c r="K17" s="77">
        <f>SUM(K10:K16)</f>
        <v>3251.5510699999995</v>
      </c>
      <c r="L17" s="12"/>
      <c r="M17" s="108"/>
    </row>
    <row r="18" spans="1:17" ht="12" customHeight="1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12"/>
      <c r="L18" s="12"/>
      <c r="M18" s="16"/>
    </row>
    <row r="19" spans="1:17" ht="12" customHeight="1" x14ac:dyDescent="0.2">
      <c r="A19" s="35"/>
      <c r="B19" s="35"/>
      <c r="C19" s="35"/>
      <c r="D19" s="35"/>
      <c r="E19" s="36"/>
      <c r="F19" s="35"/>
      <c r="G19" s="35"/>
      <c r="H19" s="37"/>
      <c r="I19" s="37"/>
      <c r="J19" s="7"/>
      <c r="K19" s="7"/>
      <c r="L19" s="7"/>
    </row>
    <row r="20" spans="1:17" s="4" customFormat="1" ht="11.25" customHeight="1" x14ac:dyDescent="0.2">
      <c r="A20" s="125" t="s">
        <v>5</v>
      </c>
      <c r="B20" s="46"/>
      <c r="C20" s="21"/>
      <c r="D20" s="21"/>
      <c r="E20" s="21"/>
      <c r="F20" s="22"/>
      <c r="G20" s="23"/>
      <c r="H20" s="23"/>
      <c r="I20" s="48"/>
      <c r="J20" s="27"/>
      <c r="K20" s="71"/>
    </row>
    <row r="21" spans="1:17" s="4" customFormat="1" ht="51" customHeight="1" thickBot="1" x14ac:dyDescent="0.25">
      <c r="A21" s="126"/>
      <c r="B21" s="47" t="s">
        <v>14</v>
      </c>
      <c r="C21" s="25" t="s">
        <v>15</v>
      </c>
      <c r="D21" s="25" t="s">
        <v>21</v>
      </c>
      <c r="E21" s="25" t="s">
        <v>11</v>
      </c>
      <c r="F21" s="26" t="s">
        <v>10</v>
      </c>
      <c r="G21" s="26" t="s">
        <v>26</v>
      </c>
      <c r="H21" s="26" t="s">
        <v>13</v>
      </c>
      <c r="I21" s="49" t="s">
        <v>12</v>
      </c>
      <c r="J21" s="28" t="s">
        <v>4</v>
      </c>
      <c r="K21" s="11"/>
      <c r="L21" s="55"/>
    </row>
    <row r="22" spans="1:17" ht="33" customHeight="1" thickTop="1" x14ac:dyDescent="0.2">
      <c r="A22" s="29" t="s">
        <v>6</v>
      </c>
      <c r="B22" s="96">
        <v>5177.7650899999999</v>
      </c>
      <c r="C22" s="102">
        <v>6391.1178300000001</v>
      </c>
      <c r="D22" s="102">
        <v>7126.3536900000008</v>
      </c>
      <c r="E22" s="112"/>
      <c r="F22" s="112"/>
      <c r="G22" s="112"/>
      <c r="H22" s="112"/>
      <c r="I22" s="117"/>
      <c r="J22" s="50">
        <f>+B10+C10+D10+E10+F10+G10+J10+K10+B22+C22+D22+H10+I10</f>
        <v>222408.97846999997</v>
      </c>
    </row>
    <row r="23" spans="1:17" ht="33" customHeight="1" x14ac:dyDescent="0.2">
      <c r="A23" s="30" t="s">
        <v>8</v>
      </c>
      <c r="B23" s="97">
        <v>7282.2940599999993</v>
      </c>
      <c r="C23" s="94">
        <v>5809.3705899999995</v>
      </c>
      <c r="D23" s="94">
        <v>1951.7943300000002</v>
      </c>
      <c r="E23" s="112"/>
      <c r="F23" s="112"/>
      <c r="G23" s="112"/>
      <c r="H23" s="112"/>
      <c r="I23" s="117"/>
      <c r="J23" s="90">
        <f>+B11+C11+D11+E11+F11+G11+J11+K11+B23+C23+D23+H11+I11</f>
        <v>126135.67319000002</v>
      </c>
    </row>
    <row r="24" spans="1:17" ht="33" customHeight="1" x14ac:dyDescent="0.2">
      <c r="A24" s="31" t="s">
        <v>7</v>
      </c>
      <c r="B24" s="97">
        <v>2679.2405400000002</v>
      </c>
      <c r="C24" s="94">
        <v>5141.9012400000001</v>
      </c>
      <c r="D24" s="94">
        <v>1459.4856399999999</v>
      </c>
      <c r="E24" s="112"/>
      <c r="F24" s="112"/>
      <c r="G24" s="112"/>
      <c r="H24" s="112"/>
      <c r="I24" s="117"/>
      <c r="J24" s="90">
        <f t="shared" ref="J24:J26" si="2">+B12+C12+D12+E12+F12+G12+J12+K12+B24+C24+D24+H12+I12</f>
        <v>97413.877379999991</v>
      </c>
    </row>
    <row r="25" spans="1:17" ht="33" customHeight="1" x14ac:dyDescent="0.2">
      <c r="A25" s="31" t="s">
        <v>0</v>
      </c>
      <c r="B25" s="97">
        <v>18077.285319999999</v>
      </c>
      <c r="C25" s="94">
        <v>39530.887609999998</v>
      </c>
      <c r="D25" s="94">
        <v>1589.9574299999999</v>
      </c>
      <c r="E25" s="112"/>
      <c r="F25" s="112"/>
      <c r="G25" s="112"/>
      <c r="H25" s="112"/>
      <c r="I25" s="117"/>
      <c r="J25" s="90">
        <f t="shared" si="2"/>
        <v>407308.79515999998</v>
      </c>
      <c r="L25" s="111"/>
    </row>
    <row r="26" spans="1:17" ht="33" customHeight="1" x14ac:dyDescent="0.2">
      <c r="A26" s="31" t="s">
        <v>1</v>
      </c>
      <c r="B26" s="97">
        <v>797.99290000000008</v>
      </c>
      <c r="C26" s="94">
        <v>415.85865000000001</v>
      </c>
      <c r="D26" s="94">
        <v>0</v>
      </c>
      <c r="E26" s="112"/>
      <c r="F26" s="112"/>
      <c r="G26" s="112"/>
      <c r="H26" s="112"/>
      <c r="I26" s="117"/>
      <c r="J26" s="90">
        <f t="shared" si="2"/>
        <v>17383.132410000002</v>
      </c>
      <c r="K26" s="92"/>
      <c r="L26" s="51"/>
      <c r="M26" s="109"/>
    </row>
    <row r="27" spans="1:17" ht="33" customHeight="1" x14ac:dyDescent="0.2">
      <c r="A27" s="30" t="s">
        <v>2</v>
      </c>
      <c r="B27" s="120"/>
      <c r="C27" s="112"/>
      <c r="D27" s="112"/>
      <c r="E27" s="121">
        <v>11688.24813</v>
      </c>
      <c r="F27" s="106">
        <v>57004.381450000001</v>
      </c>
      <c r="G27" s="103">
        <v>846.67993999999999</v>
      </c>
      <c r="H27" s="112"/>
      <c r="I27" s="117"/>
      <c r="J27" s="68">
        <f>+B15+C15+D15+E27+F27+G27</f>
        <v>91664.383449999994</v>
      </c>
      <c r="K27" s="107"/>
      <c r="L27" s="91"/>
      <c r="M27" s="53"/>
      <c r="N27" s="111"/>
      <c r="Q27" s="16"/>
    </row>
    <row r="28" spans="1:17" ht="33" customHeight="1" x14ac:dyDescent="0.2">
      <c r="A28" s="32" t="s">
        <v>3</v>
      </c>
      <c r="B28" s="122"/>
      <c r="C28" s="115"/>
      <c r="D28" s="115"/>
      <c r="E28" s="115"/>
      <c r="F28" s="115"/>
      <c r="G28" s="115"/>
      <c r="H28" s="104">
        <v>4291.44859</v>
      </c>
      <c r="I28" s="105">
        <v>12889.623369999999</v>
      </c>
      <c r="J28" s="68">
        <f>+B16+C16+D16+H28+I28</f>
        <v>26621.08857</v>
      </c>
      <c r="K28" s="107"/>
      <c r="L28" s="119"/>
      <c r="M28" s="109"/>
    </row>
    <row r="29" spans="1:17" ht="33" customHeight="1" x14ac:dyDescent="0.2">
      <c r="A29" s="10" t="s">
        <v>4</v>
      </c>
      <c r="B29" s="73">
        <f t="shared" ref="B29:I29" si="3">SUM(B22:B28)</f>
        <v>34014.577909999993</v>
      </c>
      <c r="C29" s="74">
        <f t="shared" si="3"/>
        <v>57289.135920000001</v>
      </c>
      <c r="D29" s="74">
        <f t="shared" ref="D29" si="4">SUM(D22:D28)</f>
        <v>12127.59109</v>
      </c>
      <c r="E29" s="44">
        <f t="shared" si="3"/>
        <v>11688.24813</v>
      </c>
      <c r="F29" s="44">
        <f t="shared" si="3"/>
        <v>57004.381450000001</v>
      </c>
      <c r="G29" s="44">
        <f t="shared" si="3"/>
        <v>846.67993999999999</v>
      </c>
      <c r="H29" s="74">
        <f t="shared" si="3"/>
        <v>4291.44859</v>
      </c>
      <c r="I29" s="79">
        <f t="shared" si="3"/>
        <v>12889.623369999999</v>
      </c>
      <c r="J29" s="123">
        <f>SUM(J22:J28)</f>
        <v>988935.92862999986</v>
      </c>
      <c r="K29" s="109"/>
    </row>
    <row r="30" spans="1:17" x14ac:dyDescent="0.2">
      <c r="B30" s="6"/>
      <c r="C30" s="6"/>
      <c r="D30" s="6"/>
      <c r="E30" s="2"/>
      <c r="F30" s="2"/>
      <c r="G30" s="2"/>
      <c r="H30" s="2"/>
      <c r="I30" s="2"/>
    </row>
    <row r="31" spans="1:17" s="8" customFormat="1" x14ac:dyDescent="0.2">
      <c r="A31" s="87" t="s">
        <v>32</v>
      </c>
      <c r="B31" s="9"/>
      <c r="C31" s="9"/>
      <c r="D31" s="9"/>
      <c r="E31" s="9"/>
      <c r="F31" s="9"/>
      <c r="G31" s="9"/>
      <c r="H31" s="9"/>
      <c r="I31" s="9"/>
      <c r="M31" s="61"/>
      <c r="N31" s="61"/>
    </row>
    <row r="32" spans="1:17" s="13" customFormat="1" ht="12" x14ac:dyDescent="0.2">
      <c r="A32" s="86" t="s">
        <v>25</v>
      </c>
      <c r="B32" s="14"/>
      <c r="C32" s="14"/>
      <c r="D32" s="14"/>
      <c r="E32" s="14"/>
      <c r="F32" s="14"/>
      <c r="G32" s="14"/>
      <c r="H32" s="14"/>
      <c r="I32" s="14"/>
      <c r="J32" s="88"/>
      <c r="M32" s="62"/>
      <c r="N32" s="62"/>
    </row>
    <row r="33" spans="2:14" x14ac:dyDescent="0.2">
      <c r="H33" s="57"/>
      <c r="I33" s="57"/>
      <c r="J33" s="83"/>
      <c r="K33" s="67"/>
      <c r="L33" s="12"/>
      <c r="M33" s="12"/>
      <c r="N33" s="12"/>
    </row>
    <row r="34" spans="2:14" x14ac:dyDescent="0.2">
      <c r="H34" s="59"/>
      <c r="I34" s="80"/>
      <c r="J34" s="89"/>
      <c r="K34" s="12"/>
      <c r="L34" s="56"/>
      <c r="M34" s="12"/>
      <c r="N34" s="12"/>
    </row>
    <row r="35" spans="2:14" ht="15" x14ac:dyDescent="0.2">
      <c r="D35" s="15"/>
      <c r="H35" s="64"/>
      <c r="I35" s="80"/>
      <c r="J35" s="81"/>
      <c r="K35" s="12"/>
      <c r="L35" s="12"/>
      <c r="M35" s="56"/>
      <c r="N35" s="12"/>
    </row>
    <row r="36" spans="2:14" x14ac:dyDescent="0.2">
      <c r="H36" s="64"/>
      <c r="I36" s="82"/>
      <c r="J36" s="83"/>
      <c r="K36" s="12"/>
      <c r="L36" s="12"/>
      <c r="M36" s="12"/>
      <c r="N36" s="12"/>
    </row>
    <row r="37" spans="2:14" ht="15" customHeight="1" x14ac:dyDescent="0.2">
      <c r="H37" s="65"/>
      <c r="I37" s="84"/>
      <c r="J37" s="60"/>
      <c r="K37" s="12"/>
      <c r="L37" s="67"/>
      <c r="M37" s="12"/>
      <c r="N37" s="12"/>
    </row>
    <row r="38" spans="2:14" ht="15" customHeight="1" x14ac:dyDescent="0.2">
      <c r="H38" s="66"/>
      <c r="I38" s="85"/>
      <c r="J38" s="60"/>
      <c r="K38" s="78"/>
      <c r="L38" s="12"/>
      <c r="M38" s="12"/>
      <c r="N38" s="12"/>
    </row>
    <row r="39" spans="2:14" ht="15" customHeight="1" x14ac:dyDescent="0.2">
      <c r="H39" s="63"/>
      <c r="I39" s="57"/>
      <c r="J39" s="60"/>
      <c r="K39" s="12"/>
      <c r="L39" s="12"/>
      <c r="M39" s="12"/>
      <c r="N39" s="12"/>
    </row>
    <row r="40" spans="2:14" x14ac:dyDescent="0.2">
      <c r="H40" s="57"/>
      <c r="I40" s="58"/>
      <c r="J40" s="12"/>
      <c r="K40" s="12"/>
      <c r="L40" s="12"/>
      <c r="M40" s="12"/>
      <c r="N40" s="12"/>
    </row>
    <row r="41" spans="2:14" x14ac:dyDescent="0.2">
      <c r="H41" s="57"/>
      <c r="I41" s="72"/>
      <c r="J41" s="12"/>
      <c r="K41" s="12"/>
      <c r="L41" s="12"/>
      <c r="M41" s="12"/>
      <c r="N41" s="12"/>
    </row>
    <row r="42" spans="2:14" x14ac:dyDescent="0.2">
      <c r="B42"/>
      <c r="M42" s="12"/>
      <c r="N42" s="12"/>
    </row>
    <row r="43" spans="2:14" x14ac:dyDescent="0.2">
      <c r="B43" s="118"/>
      <c r="M43" s="12"/>
      <c r="N43" s="12"/>
    </row>
    <row r="44" spans="2:14" x14ac:dyDescent="0.2">
      <c r="M44" s="12"/>
      <c r="N44" s="12"/>
    </row>
  </sheetData>
  <mergeCells count="4">
    <mergeCell ref="A8:A9"/>
    <mergeCell ref="A20:A21"/>
    <mergeCell ref="A4:K4"/>
    <mergeCell ref="A5:K5"/>
  </mergeCells>
  <phoneticPr fontId="7" type="noConversion"/>
  <printOptions horizontalCentered="1"/>
  <pageMargins left="0.74803149606299213" right="0.35433070866141736" top="0.19685039370078741" bottom="0.27559055118110237" header="0.19685039370078741" footer="0.19685039370078741"/>
  <pageSetup paperSize="9" scale="65" orientation="landscape" horizontalDpi="300" verticalDpi="300" r:id="rId1"/>
  <headerFooter alignWithMargins="0">
    <oddFooter xml:space="preserve">&amp;L&amp;8Fonte: IFAP/GPE&amp;R
</oddFooter>
  </headerFooter>
  <ignoredErrors>
    <ignoredError sqref="E17 I17 D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Montantes</vt:lpstr>
      <vt:lpstr>Montantes!Área_de_Impressão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Utilizador do Windows</cp:lastModifiedBy>
  <cp:lastPrinted>2020-07-01T19:16:52Z</cp:lastPrinted>
  <dcterms:created xsi:type="dcterms:W3CDTF">2005-10-19T15:39:40Z</dcterms:created>
  <dcterms:modified xsi:type="dcterms:W3CDTF">2021-03-10T10:18:05Z</dcterms:modified>
</cp:coreProperties>
</file>