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7185" yWindow="-15" windowWidth="15630" windowHeight="12240" tabRatio="721" firstSheet="2" activeTab="2"/>
  </bookViews>
  <sheets>
    <sheet name="zz01_Resumo " sheetId="15" state="hidden" r:id="rId1"/>
    <sheet name="resumo" sheetId="33" state="hidden" r:id="rId2"/>
    <sheet name="Cont_Por regiao" sheetId="32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regiao'!$A$1:$P$31</definedName>
    <definedName name="_xlnm.Print_Area" localSheetId="4">PRODERAM2020!$A$1:$F$22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I23" i="34" l="1"/>
  <c r="N30" i="32" l="1"/>
  <c r="O23" i="32"/>
  <c r="O25" i="32"/>
  <c r="O14" i="32" l="1"/>
  <c r="O15" i="32"/>
  <c r="O16" i="32"/>
  <c r="O19" i="32"/>
  <c r="O20" i="32"/>
  <c r="O21" i="32"/>
  <c r="O26" i="32"/>
  <c r="F22" i="35" l="1"/>
  <c r="P22" i="32" l="1"/>
  <c r="O13" i="32" l="1"/>
  <c r="O30" i="32" l="1"/>
  <c r="P21" i="32" l="1"/>
  <c r="P13" i="32" l="1"/>
  <c r="H24" i="34" l="1"/>
  <c r="F30" i="32" l="1"/>
  <c r="H30" i="32"/>
  <c r="J30" i="32"/>
  <c r="L30" i="32"/>
  <c r="P28" i="32" l="1"/>
  <c r="P27" i="32"/>
  <c r="P29" i="32"/>
  <c r="P25" i="32" l="1"/>
  <c r="P20" i="32" l="1"/>
  <c r="P14" i="32" l="1"/>
  <c r="P15" i="32"/>
  <c r="P16" i="32"/>
  <c r="P17" i="32"/>
  <c r="P18" i="32"/>
  <c r="P19" i="32"/>
  <c r="P23" i="32"/>
  <c r="P24" i="32"/>
  <c r="P26" i="32"/>
  <c r="P30" i="32" l="1"/>
  <c r="G58" i="33" l="1"/>
  <c r="G67" i="33" s="1"/>
  <c r="G59" i="33" l="1"/>
  <c r="G56" i="33"/>
  <c r="G62" i="33"/>
  <c r="F69" i="33" l="1"/>
  <c r="G46" i="33" l="1"/>
  <c r="G63" i="33" l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<sst xmlns="http://schemas.openxmlformats.org/spreadsheetml/2006/main" count="820" uniqueCount="354">
  <si>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</si>
  <si>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</si>
  <si>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</si>
  <si>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</si>
  <si>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</si>
  <si>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</si>
  <si>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</si>
  <si>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</si>
  <si>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</si>
  <si>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</si>
  <si>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</si>
  <si>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</si>
  <si>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</si>
  <si>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</si>
  <si>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</si>
  <si>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</si>
  <si>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</si>
  <si>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</si>
  <si>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</si>
  <si>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</si>
  <si>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</si>
  <si>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</si>
  <si>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</si>
  <si>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</si>
  <si>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</si>
  <si>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</si>
  <si>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</si>
  <si>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</si>
  <si>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</si>
  <si>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</si>
  <si>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</si>
  <si>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</si>
  <si>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</si>
  <si>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</si>
  <si>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</si>
  <si>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</si>
  <si>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</si>
  <si>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</si>
  <si>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</si>
  <si>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</si>
  <si>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</si>
  <si>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</si>
  <si>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</si>
  <si>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</si>
  <si>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</si>
  <si>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</si>
  <si>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</si>
  <si>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</si>
  <si>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</si>
  <si>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</si>
  <si>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</si>
  <si>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</si>
  <si>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</si>
  <si>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</si>
  <si>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</si>
  <si>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</si>
  <si>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</si>
  <si>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</si>
  <si>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</si>
  <si>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</si>
  <si>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</si>
  <si>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</si>
  <si>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</si>
  <si>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</si>
  <si>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</si>
  <si>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</si>
  <si>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</si>
  <si>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</si>
  <si>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</si>
  <si>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</si>
  <si>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</si>
  <si>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</si>
  <si>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</si>
  <si>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</si>
  <si>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</si>
  <si>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</si>
  <si>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</si>
  <si>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</si>
  <si>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</si>
  <si>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</si>
  <si>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</si>
  <si>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</si>
  <si>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</si>
  <si>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</si>
  <si>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</si>
  <si>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</si>
  <si>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</si>
  <si>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</si>
  <si>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</si>
  <si>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</si>
  <si>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</si>
  <si>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</si>
  <si>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</si>
  <si>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</si>
  <si>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</si>
  <si>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</si>
  <si>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</si>
  <si>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</si>
  <si>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</si>
  <si>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</si>
  <si>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</si>
  <si>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</si>
  <si>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</si>
  <si>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</si>
  <si>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</si>
  <si>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</si>
  <si>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</si>
  <si>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</si>
  <si>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</si>
  <si>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</si>
  <si>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</si>
  <si>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</si>
  <si>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</si>
  <si>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</si>
  <si>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</si>
  <si>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</si>
  <si>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</si>
  <si>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</si>
  <si>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</si>
  <si>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</si>
  <si>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</si>
  <si>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</si>
  <si>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</si>
  <si>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</si>
  <si>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</si>
  <si>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</si>
  <si>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</si>
  <si>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</si>
  <si>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</si>
  <si>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</si>
  <si>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</si>
  <si>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</si>
  <si>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</si>
  <si>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</si>
  <si>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</si>
  <si>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</si>
  <si>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</si>
  <si>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</si>
  <si>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</si>
  <si>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</si>
  <si>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</si>
  <si>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</si>
  <si>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</si>
  <si>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</si>
  <si>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</si>
  <si>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</si>
  <si>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</si>
  <si>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</si>
  <si>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</si>
  <si>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</si>
  <si>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</si>
  <si>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</si>
  <si>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</si>
  <si>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</si>
  <si>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</si>
  <si>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</si>
  <si>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</si>
  <si>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</si>
  <si>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</si>
  <si>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</si>
  <si>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</si>
  <si>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</si>
  <si>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</si>
  <si>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</si>
  <si>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</si>
  <si>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</si>
  <si>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</si>
  <si>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</si>
  <si>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</si>
  <si>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</si>
  <si>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</si>
  <si>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</si>
  <si>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</si>
  <si>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</si>
  <si>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</si>
  <si>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</si>
  <si>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</si>
  <si>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</si>
  <si>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</si>
  <si>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</si>
  <si>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</si>
  <si>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</si>
  <si>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</si>
  <si>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</si>
  <si>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</si>
  <si>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</si>
  <si>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</si>
  <si>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</si>
  <si>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</si>
  <si>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</si>
  <si>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</si>
  <si>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</si>
  <si>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</si>
  <si>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</si>
  <si>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</si>
  <si>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</si>
  <si>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</si>
  <si>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</si>
  <si>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</si>
  <si>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</si>
  <si>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</si>
  <si>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</si>
  <si>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</si>
  <si>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</si>
  <si>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</si>
  <si>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</si>
  <si>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</si>
  <si>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</si>
  <si>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</si>
  <si>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</si>
  <si>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</si>
  <si>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</si>
  <si>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</si>
  <si>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</si>
  <si>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</si>
  <si>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</si>
  <si>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</si>
  <si>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</si>
  <si>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</si>
  <si>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</si>
  <si>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</si>
  <si>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</si>
  <si>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</si>
  <si>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</si>
  <si>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</si>
  <si>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</si>
  <si>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</si>
  <si>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</si>
  <si>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</si>
  <si>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</si>
  <si>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</si>
  <si>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</si>
  <si>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</si>
  <si>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</si>
  <si>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</si>
  <si>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</si>
  <si>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</si>
  <si>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</si>
  <si>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</si>
  <si>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</si>
  <si>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</si>
  <si>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</si>
  <si>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</si>
  <si>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</si>
  <si>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</si>
  <si>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</si>
  <si>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</si>
  <si>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</si>
  <si>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</si>
  <si>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</si>
  <si>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</si>
  <si>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</si>
  <si>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</si>
  <si>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</si>
  <si>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</si>
  <si>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</si>
  <si>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</si>
  <si>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</si>
  <si>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</si>
  <si>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</si>
  <si>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</si>
  <si>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</si>
  <si>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</si>
  <si>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</si>
  <si>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</si>
  <si>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</si>
  <si>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</si>
  <si>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</si>
  <si>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</si>
  <si>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</si>
  <si>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</si>
  <si>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</si>
  <si>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</si>
  <si>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</si>
  <si>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</si>
  <si>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</si>
  <si>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</si>
  <si>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</si>
  <si>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</si>
  <si>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</si>
  <si>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</si>
  <si>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</si>
  <si>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</si>
  <si>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</si>
  <si>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</si>
  <si>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</si>
  <si>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</si>
  <si>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</si>
  <si>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</si>
  <si>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</si>
  <si>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</si>
  <si>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</si>
  <si>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</si>
  <si>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</si>
  <si>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</si>
  <si>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</si>
  <si>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</si>
  <si>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</si>
  <si>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</si>
  <si>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</si>
  <si>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Medida / Acção / Operação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</si>
  <si>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</si>
  <si>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</si>
  <si>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</si>
  <si>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</si>
  <si>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</si>
  <si>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</si>
  <si>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</si>
  <si>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</si>
  <si>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</si>
  <si>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Recursos Genéticos</t>
  </si>
  <si>
    <t>Manutenção de Raças Autóctones em Risco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</si>
  <si>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</si>
  <si>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</si>
  <si>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</si>
  <si>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</si>
  <si>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</si>
  <si>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</si>
  <si>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</si>
  <si>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Pastoreio Extensivo</t>
  </si>
  <si>
    <t>Apoio à manutenção de Lameiros de alto valor natural</t>
  </si>
  <si>
    <t>Pagamentos Rede Natura</t>
  </si>
  <si>
    <t>Pagamento Natura</t>
  </si>
  <si>
    <t>Proteção da Raça Bovina Autóctone Ramo Grande</t>
  </si>
  <si>
    <t>Apoios Zonais de Caráter Agroambiental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</si>
  <si>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</si>
  <si>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</si>
  <si>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</si>
  <si>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</si>
  <si>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</si>
  <si>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</si>
  <si>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Uso eficiente da água</t>
  </si>
  <si>
    <t>Pagamentos destinados à conversão a práticas e métodos de agricultura biológica</t>
  </si>
  <si>
    <t>Apoio à proteção do Lobo Ibérico</t>
  </si>
  <si>
    <t>Nota: A classificação por região é feita tendo em conta  a maior área candidatada pelo beneficiário no pedido único.</t>
  </si>
  <si>
    <t>Apoio à manutenção de Sistemas agro-silvo pastoris sob montado</t>
  </si>
  <si>
    <t>Apoio Agroambiental à Apicultura</t>
  </si>
  <si>
    <t>Mosaico Agroflorestal</t>
  </si>
  <si>
    <t>Silvoambientais</t>
  </si>
  <si>
    <t>Manutenção e Recuperação de Galerias Ripícolas</t>
  </si>
  <si>
    <t>Pagamentos a título da Natura 2000 e da Diretiva Quadro da Água (art.30º)</t>
  </si>
  <si>
    <t>Pagamento de compensações a zonas florestais Natura 2000</t>
  </si>
  <si>
    <t>Pagamento de compensações a zonas agrícolas incluídas nos planos de gestão das bacias hidrográficas (Proteção de Lagoas)*</t>
  </si>
  <si>
    <r>
      <t xml:space="preserve">Conversão </t>
    </r>
    <r>
      <rPr>
        <vertAlign val="superscript"/>
        <sz val="10"/>
        <rFont val="Arial"/>
        <family val="2"/>
      </rPr>
      <t>(1)</t>
    </r>
  </si>
  <si>
    <t>(1) Candidaturas transitadas da Ação 7.2 - Produção Integrada para a Ação 7.1.1 - Conversão para a Agricultura Biológica, nos termos do nº4 do artº 21 da Portaria 338-A/2016, de 28 de dezembro</t>
  </si>
  <si>
    <t>CAMPANHA 2019</t>
  </si>
  <si>
    <t>Pagamentos destinados à manutenção de práticas e métodos de agricultura biológica</t>
  </si>
  <si>
    <r>
      <rPr>
        <sz val="10"/>
        <color theme="1"/>
        <rFont val="Calibri"/>
        <family val="2"/>
      </rPr>
      <t xml:space="preserve">≤ </t>
    </r>
    <r>
      <rPr>
        <sz val="10"/>
        <color theme="1"/>
        <rFont val="Arial"/>
        <family val="2"/>
      </rPr>
      <t xml:space="preserve">3  </t>
    </r>
  </si>
  <si>
    <t>Proteção e reforço da biodiversidade</t>
  </si>
  <si>
    <t>Serviços silvoambientais e climáticos e conservação das florestas</t>
  </si>
  <si>
    <t>Pagamento de compromissos silvoambientais e climáticos</t>
  </si>
  <si>
    <t xml:space="preserve">   ≤ 3       </t>
  </si>
  <si>
    <t>Pagamentos efetuados até 31 de julho de 2020</t>
  </si>
  <si>
    <t>Pagamentos efetuados até31 de julho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</si>
</sst>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0000"/>
    <numFmt numFmtId="174" formatCode="#,##0.000__"/>
    <numFmt numFmtId="175" formatCode="#,##0.0000__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hair">
        <color theme="4" tint="-0.24994659260841701"/>
      </bottom>
      <diagonal/>
    </border>
  </borders>
  <cellStyleXfs count="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451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Continuous"/>
    </xf>
    <xf numFmtId="15" fontId="9" fillId="0" borderId="0" xfId="0" applyNumberFormat="1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15" fontId="0" fillId="0" borderId="0" xfId="0" applyNumberFormat="1"/>
    <xf numFmtId="0" fontId="14" fillId="0" borderId="0" xfId="4"/>
    <xf numFmtId="170" fontId="10" fillId="0" borderId="7" xfId="0" applyNumberFormat="1" applyFont="1" applyBorder="1" applyAlignment="1">
      <alignment vertical="center"/>
    </xf>
    <xf numFmtId="171" fontId="10" fillId="1" borderId="8" xfId="0" applyNumberFormat="1" applyFont="1" applyFill="1" applyBorder="1" applyAlignment="1">
      <alignment vertical="center"/>
    </xf>
    <xf numFmtId="170" fontId="10" fillId="0" borderId="9" xfId="0" applyNumberFormat="1" applyFont="1" applyBorder="1" applyAlignment="1">
      <alignment vertical="center"/>
    </xf>
    <xf numFmtId="171" fontId="10" fillId="1" borderId="10" xfId="0" applyNumberFormat="1" applyFont="1" applyFill="1" applyBorder="1" applyAlignment="1">
      <alignment vertical="center"/>
    </xf>
    <xf numFmtId="170" fontId="10" fillId="2" borderId="11" xfId="0" applyNumberFormat="1" applyFont="1" applyFill="1" applyBorder="1" applyAlignment="1">
      <alignment vertical="center"/>
    </xf>
    <xf numFmtId="171" fontId="10" fillId="1" borderId="12" xfId="0" applyNumberFormat="1" applyFont="1" applyFill="1" applyBorder="1" applyAlignment="1">
      <alignment vertical="center"/>
    </xf>
    <xf numFmtId="170" fontId="10" fillId="0" borderId="13" xfId="0" applyNumberFormat="1" applyFont="1" applyBorder="1" applyAlignment="1">
      <alignment vertical="center"/>
    </xf>
    <xf numFmtId="170" fontId="4" fillId="0" borderId="2" xfId="0" applyNumberFormat="1" applyFont="1" applyBorder="1" applyAlignment="1">
      <alignment vertical="center"/>
    </xf>
    <xf numFmtId="0" fontId="14" fillId="3" borderId="14" xfId="1" applyFont="1" applyFill="1" applyBorder="1" applyAlignment="1">
      <alignment horizontal="center"/>
    </xf>
    <xf numFmtId="0" fontId="14" fillId="0" borderId="0" xfId="1"/>
    <xf numFmtId="0" fontId="14" fillId="0" borderId="1" xfId="1" applyFont="1" applyFill="1" applyBorder="1" applyAlignment="1">
      <alignment horizontal="right" wrapText="1"/>
    </xf>
    <xf numFmtId="0" fontId="14" fillId="0" borderId="1" xfId="1" applyFont="1" applyFill="1" applyBorder="1" applyAlignment="1">
      <alignment wrapText="1"/>
    </xf>
    <xf numFmtId="0" fontId="14" fillId="3" borderId="14" xfId="2" applyFont="1" applyFill="1" applyBorder="1" applyAlignment="1">
      <alignment horizontal="center"/>
    </xf>
    <xf numFmtId="0" fontId="14" fillId="0" borderId="0" xfId="2"/>
    <xf numFmtId="0" fontId="14" fillId="0" borderId="1" xfId="2" applyFont="1" applyFill="1" applyBorder="1" applyAlignment="1">
      <alignment horizontal="right" wrapText="1"/>
    </xf>
    <xf numFmtId="0" fontId="14" fillId="0" borderId="1" xfId="2" applyFont="1" applyFill="1" applyBorder="1" applyAlignment="1">
      <alignment wrapText="1"/>
    </xf>
    <xf numFmtId="0" fontId="14" fillId="3" borderId="14" xfId="3" applyFont="1" applyFill="1" applyBorder="1" applyAlignment="1">
      <alignment horizontal="center"/>
    </xf>
    <xf numFmtId="0" fontId="14" fillId="0" borderId="0" xfId="3"/>
    <xf numFmtId="0" fontId="14" fillId="0" borderId="1" xfId="3" applyFont="1" applyFill="1" applyBorder="1" applyAlignment="1">
      <alignment horizontal="right" wrapText="1"/>
    </xf>
    <xf numFmtId="0" fontId="14" fillId="0" borderId="1" xfId="3" applyFont="1" applyFill="1" applyBorder="1" applyAlignment="1">
      <alignment wrapText="1"/>
    </xf>
    <xf numFmtId="0" fontId="14" fillId="3" borderId="14" xfId="4" applyFont="1" applyFill="1" applyBorder="1" applyAlignment="1">
      <alignment horizontal="center"/>
    </xf>
    <xf numFmtId="0" fontId="14" fillId="0" borderId="1" xfId="4" applyFont="1" applyFill="1" applyBorder="1" applyAlignment="1">
      <alignment horizontal="right" wrapText="1"/>
    </xf>
    <xf numFmtId="0" fontId="14" fillId="0" borderId="1" xfId="4" applyFont="1" applyFill="1" applyBorder="1" applyAlignment="1">
      <alignment wrapText="1"/>
    </xf>
    <xf numFmtId="0" fontId="14" fillId="3" borderId="14" xfId="5" applyFont="1" applyFill="1" applyBorder="1" applyAlignment="1">
      <alignment horizontal="center"/>
    </xf>
    <xf numFmtId="0" fontId="14" fillId="0" borderId="0" xfId="5"/>
    <xf numFmtId="0" fontId="14" fillId="0" borderId="1" xfId="5" applyFont="1" applyFill="1" applyBorder="1" applyAlignment="1">
      <alignment horizontal="right" wrapText="1"/>
    </xf>
    <xf numFmtId="0" fontId="14" fillId="0" borderId="1" xfId="5" applyFont="1" applyFill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9" fontId="10" fillId="0" borderId="16" xfId="0" applyNumberFormat="1" applyFont="1" applyBorder="1" applyAlignment="1">
      <alignment vertical="center"/>
    </xf>
    <xf numFmtId="169" fontId="10" fillId="0" borderId="17" xfId="0" applyNumberFormat="1" applyFont="1" applyBorder="1" applyAlignment="1">
      <alignment vertical="center"/>
    </xf>
    <xf numFmtId="169" fontId="10" fillId="2" borderId="18" xfId="0" applyNumberFormat="1" applyFont="1" applyFill="1" applyBorder="1" applyAlignment="1">
      <alignment vertical="center"/>
    </xf>
    <xf numFmtId="169" fontId="10" fillId="1" borderId="17" xfId="0" applyNumberFormat="1" applyFont="1" applyFill="1" applyBorder="1" applyAlignment="1">
      <alignment vertical="center"/>
    </xf>
    <xf numFmtId="169" fontId="10" fillId="0" borderId="19" xfId="0" applyNumberFormat="1" applyFont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70" fontId="10" fillId="0" borderId="21" xfId="0" applyNumberFormat="1" applyFont="1" applyBorder="1" applyAlignment="1">
      <alignment vertical="center"/>
    </xf>
    <xf numFmtId="170" fontId="10" fillId="0" borderId="22" xfId="0" applyNumberFormat="1" applyFont="1" applyBorder="1" applyAlignment="1">
      <alignment vertical="center"/>
    </xf>
    <xf numFmtId="170" fontId="4" fillId="0" borderId="2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left" indent="1"/>
    </xf>
    <xf numFmtId="165" fontId="9" fillId="0" borderId="0" xfId="0" applyNumberFormat="1" applyFont="1" applyAlignment="1"/>
    <xf numFmtId="165" fontId="9" fillId="0" borderId="0" xfId="0" applyNumberFormat="1" applyFont="1" applyAlignment="1">
      <alignment horizontal="left"/>
    </xf>
    <xf numFmtId="0" fontId="9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/>
    <xf numFmtId="0" fontId="7" fillId="0" borderId="0" xfId="0" applyFont="1" applyAlignment="1">
      <alignment vertical="center"/>
    </xf>
    <xf numFmtId="0" fontId="7" fillId="0" borderId="0" xfId="0" applyFont="1"/>
    <xf numFmtId="166" fontId="11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167" fontId="7" fillId="0" borderId="0" xfId="0" applyNumberFormat="1" applyFont="1" applyFill="1" applyAlignment="1">
      <alignment vertical="center"/>
    </xf>
    <xf numFmtId="0" fontId="7" fillId="0" borderId="0" xfId="0" applyFont="1" applyFill="1" applyBorder="1"/>
    <xf numFmtId="0" fontId="17" fillId="0" borderId="0" xfId="0" applyFont="1" applyFill="1" applyBorder="1"/>
    <xf numFmtId="0" fontId="0" fillId="0" borderId="0" xfId="0" applyBorder="1"/>
    <xf numFmtId="0" fontId="6" fillId="0" borderId="0" xfId="0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Border="1"/>
    <xf numFmtId="0" fontId="2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left" indent="1"/>
    </xf>
    <xf numFmtId="165" fontId="9" fillId="0" borderId="0" xfId="0" applyNumberFormat="1" applyFont="1" applyFill="1" applyAlignment="1"/>
    <xf numFmtId="0" fontId="21" fillId="0" borderId="0" xfId="0" applyFont="1"/>
    <xf numFmtId="15" fontId="21" fillId="0" borderId="0" xfId="0" applyNumberFormat="1" applyFont="1"/>
    <xf numFmtId="0" fontId="20" fillId="0" borderId="0" xfId="0" applyFont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Fill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9" fillId="0" borderId="29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 indent="1"/>
    </xf>
    <xf numFmtId="0" fontId="8" fillId="0" borderId="23" xfId="0" quotePrefix="1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indent="1"/>
    </xf>
    <xf numFmtId="0" fontId="4" fillId="0" borderId="32" xfId="0" applyFont="1" applyFill="1" applyBorder="1" applyAlignment="1">
      <alignment vertical="center" wrapText="1"/>
    </xf>
    <xf numFmtId="0" fontId="9" fillId="0" borderId="40" xfId="0" applyFont="1" applyBorder="1" applyAlignment="1">
      <alignment horizontal="left" vertical="center" wrapText="1" indent="1"/>
    </xf>
    <xf numFmtId="0" fontId="9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6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0" borderId="34" xfId="0" applyFont="1" applyBorder="1" applyAlignment="1">
      <alignment horizontal="left" vertical="center" wrapText="1" indent="1"/>
    </xf>
    <xf numFmtId="165" fontId="22" fillId="0" borderId="0" xfId="0" applyNumberFormat="1" applyFont="1" applyFill="1" applyAlignment="1">
      <alignment horizontal="right"/>
    </xf>
    <xf numFmtId="0" fontId="9" fillId="0" borderId="53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56" xfId="0" applyFont="1" applyBorder="1" applyAlignment="1">
      <alignment horizontal="left" vertical="center" indent="1"/>
    </xf>
    <xf numFmtId="0" fontId="8" fillId="0" borderId="46" xfId="0" quotePrefix="1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wrapText="1" indent="1"/>
    </xf>
    <xf numFmtId="0" fontId="8" fillId="0" borderId="57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0" fillId="0" borderId="29" xfId="0" applyBorder="1"/>
    <xf numFmtId="0" fontId="9" fillId="0" borderId="45" xfId="0" applyFont="1" applyBorder="1" applyAlignment="1">
      <alignment vertical="center"/>
    </xf>
    <xf numFmtId="0" fontId="0" fillId="0" borderId="59" xfId="0" applyBorder="1"/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60" xfId="0" applyFont="1" applyBorder="1" applyAlignment="1">
      <alignment horizontal="left" vertical="center" indent="1"/>
    </xf>
    <xf numFmtId="0" fontId="9" fillId="0" borderId="6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8" fillId="0" borderId="45" xfId="0" quotePrefix="1" applyFont="1" applyBorder="1" applyAlignment="1">
      <alignment horizontal="left" vertical="center" indent="1"/>
    </xf>
    <xf numFmtId="0" fontId="3" fillId="0" borderId="0" xfId="0" applyFont="1" applyAlignment="1"/>
    <xf numFmtId="15" fontId="3" fillId="0" borderId="0" xfId="0" applyNumberFormat="1" applyFont="1" applyAlignment="1"/>
    <xf numFmtId="0" fontId="4" fillId="0" borderId="66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 indent="1"/>
    </xf>
    <xf numFmtId="167" fontId="10" fillId="4" borderId="37" xfId="0" applyNumberFormat="1" applyFont="1" applyFill="1" applyBorder="1" applyAlignment="1">
      <alignment vertical="center"/>
    </xf>
    <xf numFmtId="167" fontId="10" fillId="4" borderId="38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165" fontId="9" fillId="4" borderId="0" xfId="0" applyNumberFormat="1" applyFont="1" applyFill="1" applyBorder="1" applyAlignment="1"/>
    <xf numFmtId="164" fontId="10" fillId="4" borderId="30" xfId="0" applyNumberFormat="1" applyFont="1" applyFill="1" applyBorder="1" applyAlignment="1">
      <alignment vertical="center"/>
    </xf>
    <xf numFmtId="164" fontId="10" fillId="4" borderId="31" xfId="0" applyNumberFormat="1" applyFont="1" applyFill="1" applyBorder="1" applyAlignment="1">
      <alignment vertical="center"/>
    </xf>
    <xf numFmtId="167" fontId="4" fillId="4" borderId="38" xfId="0" applyNumberFormat="1" applyFont="1" applyFill="1" applyBorder="1" applyAlignment="1">
      <alignment vertical="center"/>
    </xf>
    <xf numFmtId="164" fontId="4" fillId="4" borderId="31" xfId="0" applyNumberFormat="1" applyFont="1" applyFill="1" applyBorder="1" applyAlignment="1">
      <alignment vertical="center"/>
    </xf>
    <xf numFmtId="167" fontId="4" fillId="4" borderId="64" xfId="0" applyNumberFormat="1" applyFont="1" applyFill="1" applyBorder="1" applyAlignment="1">
      <alignment vertical="center"/>
    </xf>
    <xf numFmtId="164" fontId="4" fillId="4" borderId="35" xfId="0" applyNumberFormat="1" applyFont="1" applyFill="1" applyBorder="1" applyAlignment="1">
      <alignment vertical="center"/>
    </xf>
    <xf numFmtId="167" fontId="18" fillId="4" borderId="0" xfId="0" applyNumberFormat="1" applyFont="1" applyFill="1" applyBorder="1" applyAlignment="1">
      <alignment vertical="center"/>
    </xf>
    <xf numFmtId="164" fontId="18" fillId="4" borderId="0" xfId="0" applyNumberFormat="1" applyFont="1" applyFill="1" applyBorder="1" applyAlignment="1">
      <alignment vertical="center"/>
    </xf>
    <xf numFmtId="167" fontId="4" fillId="4" borderId="39" xfId="0" applyNumberFormat="1" applyFont="1" applyFill="1" applyBorder="1" applyAlignment="1">
      <alignment vertical="center"/>
    </xf>
    <xf numFmtId="164" fontId="4" fillId="4" borderId="36" xfId="0" applyNumberFormat="1" applyFont="1" applyFill="1" applyBorder="1" applyAlignment="1">
      <alignment vertical="center"/>
    </xf>
    <xf numFmtId="167" fontId="4" fillId="4" borderId="47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vertical="center"/>
    </xf>
    <xf numFmtId="167" fontId="7" fillId="4" borderId="0" xfId="0" applyNumberFormat="1" applyFont="1" applyFill="1" applyBorder="1" applyAlignment="1">
      <alignment vertical="center"/>
    </xf>
    <xf numFmtId="167" fontId="4" fillId="4" borderId="65" xfId="0" applyNumberFormat="1" applyFont="1" applyFill="1" applyBorder="1" applyAlignment="1">
      <alignment vertical="center"/>
    </xf>
    <xf numFmtId="164" fontId="4" fillId="4" borderId="49" xfId="0" applyNumberFormat="1" applyFont="1" applyFill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9" fillId="0" borderId="0" xfId="0" applyNumberFormat="1" applyFont="1" applyFill="1" applyAlignment="1">
      <alignment vertical="center"/>
    </xf>
    <xf numFmtId="167" fontId="4" fillId="4" borderId="67" xfId="0" applyNumberFormat="1" applyFont="1" applyFill="1" applyBorder="1" applyAlignment="1">
      <alignment vertical="center"/>
    </xf>
    <xf numFmtId="164" fontId="4" fillId="4" borderId="50" xfId="0" applyNumberFormat="1" applyFont="1" applyFill="1" applyBorder="1" applyAlignment="1">
      <alignment vertical="center"/>
    </xf>
    <xf numFmtId="167" fontId="10" fillId="4" borderId="63" xfId="0" applyNumberFormat="1" applyFont="1" applyFill="1" applyBorder="1" applyAlignment="1">
      <alignment vertical="center"/>
    </xf>
    <xf numFmtId="164" fontId="10" fillId="4" borderId="58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10" fillId="4" borderId="29" xfId="0" applyNumberFormat="1" applyFont="1" applyFill="1" applyBorder="1" applyAlignment="1">
      <alignment vertical="center"/>
    </xf>
    <xf numFmtId="165" fontId="10" fillId="4" borderId="43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vertical="center"/>
    </xf>
    <xf numFmtId="165" fontId="10" fillId="4" borderId="30" xfId="0" applyNumberFormat="1" applyFont="1" applyFill="1" applyBorder="1" applyAlignment="1">
      <alignment vertical="center"/>
    </xf>
    <xf numFmtId="165" fontId="10" fillId="4" borderId="31" xfId="0" applyNumberFormat="1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167" fontId="4" fillId="4" borderId="63" xfId="0" applyNumberFormat="1" applyFont="1" applyFill="1" applyBorder="1" applyAlignment="1">
      <alignment vertical="center"/>
    </xf>
    <xf numFmtId="168" fontId="4" fillId="4" borderId="61" xfId="0" applyNumberFormat="1" applyFont="1" applyFill="1" applyBorder="1" applyAlignment="1">
      <alignment horizontal="right" vertical="center" wrapText="1" indent="1"/>
    </xf>
    <xf numFmtId="165" fontId="4" fillId="4" borderId="32" xfId="0" applyNumberFormat="1" applyFont="1" applyFill="1" applyBorder="1" applyAlignment="1">
      <alignment vertical="center"/>
    </xf>
    <xf numFmtId="167" fontId="10" fillId="4" borderId="87" xfId="0" applyNumberFormat="1" applyFont="1" applyFill="1" applyBorder="1" applyAlignment="1">
      <alignment vertical="center"/>
    </xf>
    <xf numFmtId="164" fontId="10" fillId="4" borderId="88" xfId="0" applyNumberFormat="1" applyFont="1" applyFill="1" applyBorder="1" applyAlignment="1">
      <alignment vertical="center"/>
    </xf>
    <xf numFmtId="167" fontId="10" fillId="4" borderId="89" xfId="0" applyNumberFormat="1" applyFont="1" applyFill="1" applyBorder="1" applyAlignment="1">
      <alignment vertical="center"/>
    </xf>
    <xf numFmtId="164" fontId="10" fillId="4" borderId="90" xfId="0" applyNumberFormat="1" applyFont="1" applyFill="1" applyBorder="1" applyAlignment="1">
      <alignment vertical="center"/>
    </xf>
    <xf numFmtId="167" fontId="25" fillId="4" borderId="0" xfId="0" applyNumberFormat="1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0" fontId="7" fillId="4" borderId="0" xfId="0" applyFont="1" applyFill="1" applyBorder="1"/>
    <xf numFmtId="0" fontId="26" fillId="5" borderId="0" xfId="0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horizontal="right" vertical="center" wrapText="1"/>
    </xf>
    <xf numFmtId="0" fontId="27" fillId="4" borderId="0" xfId="0" applyFont="1" applyFill="1" applyBorder="1" applyAlignment="1" applyProtection="1">
      <alignment vertical="center" wrapText="1"/>
    </xf>
    <xf numFmtId="0" fontId="28" fillId="4" borderId="0" xfId="0" applyFont="1" applyFill="1"/>
    <xf numFmtId="165" fontId="28" fillId="4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7" fontId="9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72" fontId="11" fillId="0" borderId="0" xfId="0" applyNumberFormat="1" applyFont="1" applyAlignment="1">
      <alignment vertical="center"/>
    </xf>
    <xf numFmtId="165" fontId="7" fillId="0" borderId="0" xfId="0" applyNumberFormat="1" applyFont="1" applyAlignment="1"/>
    <xf numFmtId="0" fontId="7" fillId="4" borderId="0" xfId="0" applyFont="1" applyFill="1"/>
    <xf numFmtId="165" fontId="29" fillId="4" borderId="0" xfId="0" applyNumberFormat="1" applyFont="1" applyFill="1" applyAlignment="1">
      <alignment horizontal="right" vertical="top"/>
    </xf>
    <xf numFmtId="0" fontId="12" fillId="4" borderId="0" xfId="0" applyFont="1" applyFill="1" applyBorder="1" applyAlignment="1">
      <alignment vertical="center"/>
    </xf>
    <xf numFmtId="167" fontId="7" fillId="4" borderId="136" xfId="0" applyNumberFormat="1" applyFont="1" applyFill="1" applyBorder="1" applyAlignment="1">
      <alignment vertical="center"/>
    </xf>
    <xf numFmtId="167" fontId="7" fillId="4" borderId="137" xfId="0" applyNumberFormat="1" applyFont="1" applyFill="1" applyBorder="1" applyAlignment="1">
      <alignment vertical="center"/>
    </xf>
    <xf numFmtId="0" fontId="7" fillId="0" borderId="0" xfId="0" applyFont="1" applyBorder="1"/>
    <xf numFmtId="165" fontId="29" fillId="4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/>
    <xf numFmtId="15" fontId="7" fillId="0" borderId="0" xfId="0" applyNumberFormat="1" applyFont="1" applyAlignment="1"/>
    <xf numFmtId="0" fontId="7" fillId="4" borderId="0" xfId="0" applyFont="1" applyFill="1" applyAlignment="1">
      <alignment vertical="center"/>
    </xf>
    <xf numFmtId="165" fontId="7" fillId="4" borderId="0" xfId="0" applyNumberFormat="1" applyFont="1" applyFill="1" applyAlignment="1">
      <alignment horizontal="left"/>
    </xf>
    <xf numFmtId="165" fontId="7" fillId="0" borderId="0" xfId="0" applyNumberFormat="1" applyFont="1" applyAlignment="1">
      <alignment horizontal="left"/>
    </xf>
    <xf numFmtId="0" fontId="12" fillId="0" borderId="147" xfId="0" applyFont="1" applyBorder="1" applyAlignment="1">
      <alignment horizontal="left" vertical="center" indent="1"/>
    </xf>
    <xf numFmtId="0" fontId="12" fillId="0" borderId="148" xfId="0" applyFont="1" applyBorder="1" applyAlignment="1">
      <alignment horizontal="left" vertical="center" indent="1"/>
    </xf>
    <xf numFmtId="0" fontId="12" fillId="0" borderId="124" xfId="0" applyFont="1" applyBorder="1" applyAlignment="1">
      <alignment horizontal="left" vertical="center" indent="1"/>
    </xf>
    <xf numFmtId="0" fontId="12" fillId="0" borderId="124" xfId="0" applyFont="1" applyBorder="1" applyAlignment="1">
      <alignment vertical="center"/>
    </xf>
    <xf numFmtId="165" fontId="12" fillId="0" borderId="124" xfId="0" applyNumberFormat="1" applyFont="1" applyFill="1" applyBorder="1" applyAlignment="1">
      <alignment horizontal="left" vertical="center" wrapText="1" indent="1"/>
    </xf>
    <xf numFmtId="0" fontId="12" fillId="0" borderId="138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/>
    <xf numFmtId="167" fontId="7" fillId="4" borderId="155" xfId="0" applyNumberFormat="1" applyFont="1" applyFill="1" applyBorder="1" applyAlignment="1">
      <alignment vertical="center"/>
    </xf>
    <xf numFmtId="167" fontId="7" fillId="4" borderId="150" xfId="0" applyNumberFormat="1" applyFont="1" applyFill="1" applyBorder="1" applyAlignment="1">
      <alignment vertical="center"/>
    </xf>
    <xf numFmtId="164" fontId="7" fillId="4" borderId="134" xfId="0" applyNumberFormat="1" applyFont="1" applyFill="1" applyBorder="1" applyAlignment="1">
      <alignment vertical="center"/>
    </xf>
    <xf numFmtId="167" fontId="7" fillId="4" borderId="132" xfId="0" applyNumberFormat="1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/>
    <xf numFmtId="167" fontId="2" fillId="0" borderId="0" xfId="0" applyNumberFormat="1" applyFont="1" applyAlignment="1">
      <alignment vertical="center"/>
    </xf>
    <xf numFmtId="0" fontId="7" fillId="4" borderId="0" xfId="0" applyFont="1" applyFill="1" applyBorder="1" applyAlignment="1">
      <alignment horizontal="left" vertical="center" wrapText="1" indent="1"/>
    </xf>
    <xf numFmtId="0" fontId="7" fillId="4" borderId="94" xfId="0" applyFont="1" applyFill="1" applyBorder="1" applyAlignment="1">
      <alignment vertical="center" wrapText="1"/>
    </xf>
    <xf numFmtId="165" fontId="31" fillId="0" borderId="0" xfId="0" applyNumberFormat="1" applyFont="1" applyAlignment="1"/>
    <xf numFmtId="165" fontId="5" fillId="0" borderId="0" xfId="0" applyNumberFormat="1" applyFont="1" applyAlignment="1"/>
    <xf numFmtId="165" fontId="25" fillId="0" borderId="0" xfId="0" applyNumberFormat="1" applyFont="1" applyAlignment="1">
      <alignment vertical="center"/>
    </xf>
    <xf numFmtId="0" fontId="7" fillId="4" borderId="100" xfId="0" applyFont="1" applyFill="1" applyBorder="1" applyAlignment="1">
      <alignment horizontal="left" vertical="center" wrapText="1" indent="1"/>
    </xf>
    <xf numFmtId="165" fontId="12" fillId="4" borderId="149" xfId="0" applyNumberFormat="1" applyFont="1" applyFill="1" applyBorder="1" applyAlignment="1">
      <alignment vertical="center"/>
    </xf>
    <xf numFmtId="171" fontId="12" fillId="4" borderId="150" xfId="0" applyNumberFormat="1" applyFont="1" applyFill="1" applyBorder="1" applyAlignment="1">
      <alignment horizontal="right" vertical="center" wrapText="1" indent="1"/>
    </xf>
    <xf numFmtId="172" fontId="5" fillId="0" borderId="0" xfId="0" applyNumberFormat="1" applyFont="1" applyAlignment="1">
      <alignment vertical="center"/>
    </xf>
    <xf numFmtId="0" fontId="17" fillId="4" borderId="0" xfId="0" applyFont="1" applyFill="1" applyBorder="1"/>
    <xf numFmtId="0" fontId="0" fillId="4" borderId="0" xfId="0" applyFill="1" applyBorder="1"/>
    <xf numFmtId="164" fontId="0" fillId="0" borderId="0" xfId="0" applyNumberFormat="1" applyBorder="1"/>
    <xf numFmtId="167" fontId="12" fillId="4" borderId="151" xfId="0" applyNumberFormat="1" applyFont="1" applyFill="1" applyBorder="1" applyAlignment="1">
      <alignment vertical="center"/>
    </xf>
    <xf numFmtId="164" fontId="12" fillId="4" borderId="91" xfId="0" applyNumberFormat="1" applyFont="1" applyFill="1" applyBorder="1" applyAlignment="1">
      <alignment vertical="center"/>
    </xf>
    <xf numFmtId="167" fontId="7" fillId="4" borderId="94" xfId="0" applyNumberFormat="1" applyFont="1" applyFill="1" applyBorder="1" applyAlignment="1">
      <alignment vertical="center"/>
    </xf>
    <xf numFmtId="165" fontId="7" fillId="4" borderId="127" xfId="0" applyNumberFormat="1" applyFont="1" applyFill="1" applyBorder="1" applyAlignment="1">
      <alignment vertical="center"/>
    </xf>
    <xf numFmtId="165" fontId="7" fillId="4" borderId="97" xfId="0" applyNumberFormat="1" applyFont="1" applyFill="1" applyBorder="1" applyAlignment="1">
      <alignment vertical="center"/>
    </xf>
    <xf numFmtId="172" fontId="7" fillId="4" borderId="0" xfId="0" applyNumberFormat="1" applyFont="1" applyFill="1" applyAlignment="1">
      <alignment vertical="center"/>
    </xf>
    <xf numFmtId="173" fontId="7" fillId="4" borderId="0" xfId="0" applyNumberFormat="1" applyFont="1" applyFill="1" applyAlignment="1">
      <alignment vertical="center"/>
    </xf>
    <xf numFmtId="0" fontId="0" fillId="4" borderId="0" xfId="0" applyFill="1"/>
    <xf numFmtId="165" fontId="7" fillId="4" borderId="0" xfId="0" applyNumberFormat="1" applyFont="1" applyFill="1" applyAlignment="1">
      <alignment vertical="center"/>
    </xf>
    <xf numFmtId="164" fontId="7" fillId="0" borderId="105" xfId="0" applyNumberFormat="1" applyFont="1" applyFill="1" applyBorder="1" applyAlignment="1">
      <alignment vertical="center"/>
    </xf>
    <xf numFmtId="164" fontId="7" fillId="4" borderId="105" xfId="0" applyNumberFormat="1" applyFont="1" applyFill="1" applyBorder="1" applyAlignment="1">
      <alignment vertical="center"/>
    </xf>
    <xf numFmtId="164" fontId="7" fillId="4" borderId="156" xfId="0" applyNumberFormat="1" applyFont="1" applyFill="1" applyBorder="1" applyAlignment="1">
      <alignment vertical="center"/>
    </xf>
    <xf numFmtId="164" fontId="7" fillId="4" borderId="149" xfId="0" applyNumberFormat="1" applyFont="1" applyFill="1" applyBorder="1" applyAlignment="1">
      <alignment vertical="center"/>
    </xf>
    <xf numFmtId="0" fontId="27" fillId="0" borderId="0" xfId="6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>
      <alignment vertical="center"/>
    </xf>
    <xf numFmtId="167" fontId="0" fillId="4" borderId="0" xfId="0" applyNumberFormat="1" applyFill="1"/>
    <xf numFmtId="167" fontId="33" fillId="4" borderId="137" xfId="0" applyNumberFormat="1" applyFont="1" applyFill="1" applyBorder="1" applyAlignment="1">
      <alignment horizontal="left" vertical="center" indent="8"/>
    </xf>
    <xf numFmtId="167" fontId="12" fillId="4" borderId="111" xfId="0" applyNumberFormat="1" applyFont="1" applyFill="1" applyBorder="1" applyAlignment="1">
      <alignment vertical="center"/>
    </xf>
    <xf numFmtId="165" fontId="12" fillId="4" borderId="104" xfId="0" applyNumberFormat="1" applyFont="1" applyFill="1" applyBorder="1" applyAlignment="1">
      <alignment vertical="center"/>
    </xf>
    <xf numFmtId="167" fontId="12" fillId="4" borderId="103" xfId="0" applyNumberFormat="1" applyFont="1" applyFill="1" applyBorder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171" fontId="12" fillId="4" borderId="103" xfId="0" applyNumberFormat="1" applyFont="1" applyFill="1" applyBorder="1" applyAlignment="1">
      <alignment horizontal="right" vertical="center" wrapText="1" indent="1"/>
    </xf>
    <xf numFmtId="167" fontId="7" fillId="0" borderId="137" xfId="0" applyNumberFormat="1" applyFont="1" applyFill="1" applyBorder="1" applyAlignment="1">
      <alignment vertical="center"/>
    </xf>
    <xf numFmtId="165" fontId="7" fillId="0" borderId="105" xfId="0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0" fontId="7" fillId="4" borderId="100" xfId="0" applyFont="1" applyFill="1" applyBorder="1" applyAlignment="1">
      <alignment horizontal="left" vertical="center" wrapText="1" indent="1"/>
    </xf>
    <xf numFmtId="165" fontId="7" fillId="4" borderId="105" xfId="0" applyNumberFormat="1" applyFont="1" applyFill="1" applyBorder="1" applyAlignment="1">
      <alignment vertical="center"/>
    </xf>
    <xf numFmtId="169" fontId="12" fillId="4" borderId="0" xfId="0" applyNumberFormat="1" applyFont="1" applyFill="1" applyBorder="1" applyAlignment="1">
      <alignment vertical="center"/>
    </xf>
    <xf numFmtId="0" fontId="7" fillId="4" borderId="156" xfId="0" applyFont="1" applyFill="1" applyBorder="1" applyAlignment="1">
      <alignment horizontal="left" vertical="center" wrapText="1" indent="1"/>
    </xf>
    <xf numFmtId="0" fontId="7" fillId="4" borderId="170" xfId="0" applyFont="1" applyFill="1" applyBorder="1" applyAlignment="1">
      <alignment horizontal="left" vertical="center" wrapText="1" indent="1"/>
    </xf>
    <xf numFmtId="0" fontId="7" fillId="4" borderId="173" xfId="0" applyFont="1" applyFill="1" applyBorder="1" applyAlignment="1">
      <alignment horizontal="left" vertical="center" wrapText="1" indent="1"/>
    </xf>
    <xf numFmtId="165" fontId="7" fillId="4" borderId="134" xfId="0" applyNumberFormat="1" applyFont="1" applyFill="1" applyBorder="1" applyAlignment="1">
      <alignment vertical="center"/>
    </xf>
    <xf numFmtId="167" fontId="7" fillId="4" borderId="171" xfId="0" applyNumberFormat="1" applyFont="1" applyFill="1" applyBorder="1" applyAlignment="1">
      <alignment vertical="center"/>
    </xf>
    <xf numFmtId="165" fontId="7" fillId="4" borderId="172" xfId="0" applyNumberFormat="1" applyFont="1" applyFill="1" applyBorder="1" applyAlignment="1">
      <alignment vertical="center"/>
    </xf>
    <xf numFmtId="165" fontId="7" fillId="4" borderId="95" xfId="0" applyNumberFormat="1" applyFont="1" applyFill="1" applyBorder="1" applyAlignment="1">
      <alignment vertical="center"/>
    </xf>
    <xf numFmtId="167" fontId="7" fillId="4" borderId="122" xfId="0" applyNumberFormat="1" applyFont="1" applyFill="1" applyBorder="1" applyAlignment="1">
      <alignment vertical="center"/>
    </xf>
    <xf numFmtId="165" fontId="7" fillId="4" borderId="141" xfId="0" applyNumberFormat="1" applyFont="1" applyFill="1" applyBorder="1" applyAlignment="1">
      <alignment vertical="center"/>
    </xf>
    <xf numFmtId="167" fontId="35" fillId="4" borderId="94" xfId="0" applyNumberFormat="1" applyFont="1" applyFill="1" applyBorder="1" applyAlignment="1">
      <alignment horizontal="right" vertical="center"/>
    </xf>
    <xf numFmtId="167" fontId="7" fillId="4" borderId="103" xfId="0" applyNumberFormat="1" applyFont="1" applyFill="1" applyBorder="1" applyAlignment="1">
      <alignment vertical="center"/>
    </xf>
    <xf numFmtId="165" fontId="7" fillId="4" borderId="104" xfId="0" applyNumberFormat="1" applyFont="1" applyFill="1" applyBorder="1" applyAlignment="1">
      <alignment vertical="center"/>
    </xf>
    <xf numFmtId="167" fontId="7" fillId="4" borderId="120" xfId="0" applyNumberFormat="1" applyFont="1" applyFill="1" applyBorder="1" applyAlignment="1">
      <alignment vertical="center"/>
    </xf>
    <xf numFmtId="165" fontId="7" fillId="4" borderId="121" xfId="0" applyNumberFormat="1" applyFont="1" applyFill="1" applyBorder="1" applyAlignment="1">
      <alignment vertical="center"/>
    </xf>
    <xf numFmtId="165" fontId="7" fillId="4" borderId="119" xfId="0" applyNumberFormat="1" applyFont="1" applyFill="1" applyBorder="1" applyAlignment="1">
      <alignment vertical="center"/>
    </xf>
    <xf numFmtId="165" fontId="7" fillId="4" borderId="102" xfId="0" applyNumberFormat="1" applyFont="1" applyFill="1" applyBorder="1" applyAlignment="1">
      <alignment vertical="center"/>
    </xf>
    <xf numFmtId="167" fontId="35" fillId="4" borderId="122" xfId="0" applyNumberFormat="1" applyFont="1" applyFill="1" applyBorder="1" applyAlignment="1">
      <alignment horizontal="right" vertical="center"/>
    </xf>
    <xf numFmtId="165" fontId="7" fillId="4" borderId="160" xfId="0" applyNumberFormat="1" applyFont="1" applyFill="1" applyBorder="1" applyAlignment="1">
      <alignment vertical="center"/>
    </xf>
    <xf numFmtId="165" fontId="7" fillId="4" borderId="162" xfId="0" applyNumberFormat="1" applyFont="1" applyFill="1" applyBorder="1" applyAlignment="1">
      <alignment vertical="center"/>
    </xf>
    <xf numFmtId="167" fontId="7" fillId="4" borderId="96" xfId="0" applyNumberFormat="1" applyFont="1" applyFill="1" applyBorder="1" applyAlignment="1">
      <alignment vertical="center"/>
    </xf>
    <xf numFmtId="165" fontId="7" fillId="4" borderId="118" xfId="0" applyNumberFormat="1" applyFont="1" applyFill="1" applyBorder="1" applyAlignment="1">
      <alignment vertical="center"/>
    </xf>
    <xf numFmtId="167" fontId="35" fillId="4" borderId="96" xfId="0" applyNumberFormat="1" applyFont="1" applyFill="1" applyBorder="1" applyAlignment="1">
      <alignment horizontal="right" vertical="center"/>
    </xf>
    <xf numFmtId="165" fontId="7" fillId="4" borderId="98" xfId="0" applyNumberFormat="1" applyFont="1" applyFill="1" applyBorder="1" applyAlignment="1">
      <alignment vertical="center"/>
    </xf>
    <xf numFmtId="174" fontId="7" fillId="4" borderId="154" xfId="0" applyNumberFormat="1" applyFont="1" applyFill="1" applyBorder="1" applyAlignment="1">
      <alignment vertical="center"/>
    </xf>
    <xf numFmtId="0" fontId="7" fillId="4" borderId="97" xfId="0" applyFont="1" applyFill="1" applyBorder="1" applyAlignment="1">
      <alignment horizontal="left" vertical="center" wrapText="1" indent="1"/>
    </xf>
    <xf numFmtId="0" fontId="7" fillId="4" borderId="105" xfId="0" applyFont="1" applyFill="1" applyBorder="1" applyAlignment="1">
      <alignment horizontal="left" vertical="center" wrapText="1" indent="1"/>
    </xf>
    <xf numFmtId="175" fontId="25" fillId="0" borderId="0" xfId="0" applyNumberFormat="1" applyFont="1" applyAlignment="1">
      <alignment vertical="center"/>
    </xf>
    <xf numFmtId="0" fontId="20" fillId="0" borderId="0" xfId="0" applyFont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54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73" xfId="0" applyFont="1" applyBorder="1" applyAlignment="1">
      <alignment horizontal="left" vertical="center" wrapText="1" indent="1"/>
    </xf>
    <xf numFmtId="0" fontId="9" fillId="0" borderId="74" xfId="0" applyFont="1" applyBorder="1" applyAlignment="1">
      <alignment horizontal="left" vertical="center" wrapText="1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68" xfId="0" applyFont="1" applyBorder="1" applyAlignment="1">
      <alignment horizontal="left" vertical="center" wrapText="1" indent="1"/>
    </xf>
    <xf numFmtId="0" fontId="9" fillId="0" borderId="69" xfId="0" applyFont="1" applyBorder="1" applyAlignment="1">
      <alignment horizontal="left" vertical="center" wrapText="1" indent="1"/>
    </xf>
    <xf numFmtId="0" fontId="9" fillId="0" borderId="75" xfId="0" applyFont="1" applyBorder="1" applyAlignment="1">
      <alignment horizontal="left" vertical="center" wrapText="1" indent="1"/>
    </xf>
    <xf numFmtId="0" fontId="9" fillId="0" borderId="76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7" fillId="0" borderId="5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4" xfId="0" applyBorder="1" applyAlignment="1">
      <alignment vertical="center"/>
    </xf>
    <xf numFmtId="0" fontId="7" fillId="0" borderId="86" xfId="0" applyFont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 indent="1"/>
    </xf>
    <xf numFmtId="0" fontId="8" fillId="0" borderId="72" xfId="0" applyFont="1" applyFill="1" applyBorder="1" applyAlignment="1">
      <alignment horizontal="left" vertical="center" wrapText="1" indent="1"/>
    </xf>
    <xf numFmtId="0" fontId="8" fillId="0" borderId="55" xfId="0" applyFont="1" applyFill="1" applyBorder="1" applyAlignment="1">
      <alignment horizontal="left" vertical="center" wrapText="1" inden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165" fontId="8" fillId="0" borderId="54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8" fillId="0" borderId="5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53" xfId="0" applyFont="1" applyBorder="1" applyAlignment="1">
      <alignment horizontal="left" vertical="center" wrapText="1" indent="1"/>
    </xf>
    <xf numFmtId="167" fontId="8" fillId="0" borderId="57" xfId="0" applyNumberFormat="1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8" fillId="0" borderId="66" xfId="0" applyFont="1" applyFill="1" applyBorder="1" applyAlignment="1">
      <alignment horizontal="left" vertical="center" wrapText="1" indent="1"/>
    </xf>
    <xf numFmtId="0" fontId="8" fillId="0" borderId="47" xfId="0" applyFont="1" applyBorder="1" applyAlignment="1">
      <alignment horizontal="left" vertical="center" wrapText="1" indent="1"/>
    </xf>
    <xf numFmtId="0" fontId="8" fillId="0" borderId="70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left" vertical="center" wrapText="1" indent="1"/>
    </xf>
    <xf numFmtId="0" fontId="12" fillId="4" borderId="113" xfId="0" applyFont="1" applyFill="1" applyBorder="1" applyAlignment="1">
      <alignment horizontal="center" vertical="center" wrapText="1"/>
    </xf>
    <xf numFmtId="0" fontId="12" fillId="4" borderId="143" xfId="0" applyFont="1" applyFill="1" applyBorder="1" applyAlignment="1">
      <alignment horizontal="center" vertical="center" wrapText="1"/>
    </xf>
    <xf numFmtId="165" fontId="12" fillId="4" borderId="106" xfId="0" applyNumberFormat="1" applyFont="1" applyFill="1" applyBorder="1" applyAlignment="1">
      <alignment horizontal="center" vertical="center" wrapText="1"/>
    </xf>
    <xf numFmtId="165" fontId="12" fillId="4" borderId="133" xfId="0" applyNumberFormat="1" applyFont="1" applyFill="1" applyBorder="1" applyAlignment="1">
      <alignment horizontal="center" vertical="center" wrapText="1"/>
    </xf>
    <xf numFmtId="0" fontId="7" fillId="4" borderId="169" xfId="0" applyFont="1" applyFill="1" applyBorder="1" applyAlignment="1">
      <alignment horizontal="left" vertical="center" wrapText="1" indent="1"/>
    </xf>
    <xf numFmtId="0" fontId="7" fillId="4" borderId="103" xfId="0" applyFont="1" applyFill="1" applyBorder="1" applyAlignment="1">
      <alignment horizontal="left" vertical="center" wrapText="1" indent="1"/>
    </xf>
    <xf numFmtId="0" fontId="12" fillId="4" borderId="115" xfId="0" applyFont="1" applyFill="1" applyBorder="1" applyAlignment="1">
      <alignment horizontal="center" vertical="center" wrapText="1"/>
    </xf>
    <xf numFmtId="0" fontId="12" fillId="4" borderId="145" xfId="0" applyFont="1" applyFill="1" applyBorder="1" applyAlignment="1">
      <alignment horizontal="center" vertical="center" wrapText="1"/>
    </xf>
    <xf numFmtId="0" fontId="7" fillId="4" borderId="105" xfId="0" applyFont="1" applyFill="1" applyBorder="1" applyAlignment="1">
      <alignment horizontal="left" vertical="center" wrapText="1" indent="1"/>
    </xf>
    <xf numFmtId="0" fontId="7" fillId="4" borderId="101" xfId="0" applyFont="1" applyFill="1" applyBorder="1" applyAlignment="1">
      <alignment horizontal="left" vertical="center" wrapText="1" indent="1"/>
    </xf>
    <xf numFmtId="0" fontId="7" fillId="4" borderId="97" xfId="0" applyFont="1" applyFill="1" applyBorder="1" applyAlignment="1">
      <alignment horizontal="left" vertical="center" wrapText="1" indent="1"/>
    </xf>
    <xf numFmtId="0" fontId="7" fillId="4" borderId="120" xfId="0" applyFont="1" applyFill="1" applyBorder="1" applyAlignment="1">
      <alignment horizontal="left" vertical="center" wrapText="1" indent="1"/>
    </xf>
    <xf numFmtId="0" fontId="7" fillId="4" borderId="122" xfId="0" applyFont="1" applyFill="1" applyBorder="1" applyAlignment="1">
      <alignment horizontal="left" vertical="center" wrapText="1" indent="1"/>
    </xf>
    <xf numFmtId="0" fontId="7" fillId="4" borderId="163" xfId="0" applyFont="1" applyFill="1" applyBorder="1" applyAlignment="1">
      <alignment horizontal="left" vertical="center" wrapText="1" indent="1"/>
    </xf>
    <xf numFmtId="0" fontId="7" fillId="4" borderId="117" xfId="0" applyFont="1" applyFill="1" applyBorder="1" applyAlignment="1">
      <alignment horizontal="left" vertical="center" wrapText="1" indent="1"/>
    </xf>
    <xf numFmtId="0" fontId="7" fillId="4" borderId="118" xfId="0" applyFont="1" applyFill="1" applyBorder="1" applyAlignment="1">
      <alignment horizontal="left" vertical="center" wrapText="1" indent="1"/>
    </xf>
    <xf numFmtId="0" fontId="7" fillId="4" borderId="159" xfId="0" applyFont="1" applyFill="1" applyBorder="1" applyAlignment="1">
      <alignment horizontal="left" vertical="center" wrapText="1" indent="1"/>
    </xf>
    <xf numFmtId="0" fontId="7" fillId="4" borderId="134" xfId="0" applyFont="1" applyFill="1" applyBorder="1" applyAlignment="1">
      <alignment horizontal="left" vertical="center" wrapText="1" indent="1"/>
    </xf>
    <xf numFmtId="0" fontId="7" fillId="4" borderId="157" xfId="0" applyFont="1" applyFill="1" applyBorder="1" applyAlignment="1">
      <alignment horizontal="left" vertical="center" wrapText="1" indent="1"/>
    </xf>
    <xf numFmtId="0" fontId="7" fillId="4" borderId="97" xfId="0" applyNumberFormat="1" applyFont="1" applyFill="1" applyBorder="1" applyAlignment="1">
      <alignment vertical="center" wrapText="1"/>
    </xf>
    <xf numFmtId="0" fontId="7" fillId="4" borderId="101" xfId="0" applyNumberFormat="1" applyFont="1" applyFill="1" applyBorder="1" applyAlignment="1">
      <alignment vertical="center" wrapText="1"/>
    </xf>
    <xf numFmtId="167" fontId="12" fillId="4" borderId="91" xfId="0" applyNumberFormat="1" applyFont="1" applyFill="1" applyBorder="1" applyAlignment="1">
      <alignment horizontal="left" vertical="center" wrapText="1" indent="1"/>
    </xf>
    <xf numFmtId="167" fontId="12" fillId="4" borderId="165" xfId="0" applyNumberFormat="1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165" fontId="12" fillId="4" borderId="114" xfId="0" applyNumberFormat="1" applyFont="1" applyFill="1" applyBorder="1" applyAlignment="1">
      <alignment horizontal="center" vertical="center" wrapText="1"/>
    </xf>
    <xf numFmtId="165" fontId="12" fillId="4" borderId="144" xfId="0" applyNumberFormat="1" applyFont="1" applyFill="1" applyBorder="1" applyAlignment="1">
      <alignment horizontal="center" vertical="center" wrapText="1"/>
    </xf>
    <xf numFmtId="0" fontId="12" fillId="4" borderId="139" xfId="0" applyFont="1" applyFill="1" applyBorder="1" applyAlignment="1">
      <alignment horizontal="center" vertical="center"/>
    </xf>
    <xf numFmtId="0" fontId="12" fillId="4" borderId="140" xfId="0" applyFont="1" applyFill="1" applyBorder="1" applyAlignment="1">
      <alignment horizontal="center" vertical="center"/>
    </xf>
    <xf numFmtId="0" fontId="7" fillId="4" borderId="94" xfId="0" applyFont="1" applyFill="1" applyBorder="1" applyAlignment="1">
      <alignment horizontal="left" vertical="center" wrapText="1" indent="1"/>
    </xf>
    <xf numFmtId="0" fontId="7" fillId="4" borderId="110" xfId="0" applyFont="1" applyFill="1" applyBorder="1" applyAlignment="1">
      <alignment horizontal="left" vertical="center" wrapText="1" indent="1"/>
    </xf>
    <xf numFmtId="0" fontId="7" fillId="4" borderId="99" xfId="0" applyFont="1" applyFill="1" applyBorder="1" applyAlignment="1">
      <alignment horizontal="left" vertical="center" wrapText="1" indent="1"/>
    </xf>
    <xf numFmtId="0" fontId="12" fillId="4" borderId="106" xfId="0" applyFont="1" applyFill="1" applyBorder="1" applyAlignment="1">
      <alignment horizontal="left" vertical="center" indent="1"/>
    </xf>
    <xf numFmtId="0" fontId="12" fillId="4" borderId="112" xfId="0" applyFont="1" applyFill="1" applyBorder="1" applyAlignment="1">
      <alignment horizontal="left" vertical="center" indent="1"/>
    </xf>
    <xf numFmtId="0" fontId="12" fillId="4" borderId="133" xfId="0" applyFont="1" applyFill="1" applyBorder="1" applyAlignment="1">
      <alignment horizontal="left" vertical="center" indent="1"/>
    </xf>
    <xf numFmtId="0" fontId="12" fillId="4" borderId="142" xfId="0" applyFont="1" applyFill="1" applyBorder="1" applyAlignment="1">
      <alignment horizontal="left" vertical="center" indent="1"/>
    </xf>
    <xf numFmtId="0" fontId="12" fillId="4" borderId="132" xfId="0" applyFont="1" applyFill="1" applyBorder="1" applyAlignment="1">
      <alignment horizontal="center" vertical="center"/>
    </xf>
    <xf numFmtId="165" fontId="12" fillId="4" borderId="107" xfId="0" applyNumberFormat="1" applyFont="1" applyFill="1" applyBorder="1" applyAlignment="1">
      <alignment horizontal="center" vertical="center" wrapText="1"/>
    </xf>
    <xf numFmtId="165" fontId="12" fillId="4" borderId="131" xfId="0" applyNumberFormat="1" applyFont="1" applyFill="1" applyBorder="1" applyAlignment="1">
      <alignment horizontal="center" vertical="center" wrapText="1"/>
    </xf>
    <xf numFmtId="165" fontId="12" fillId="4" borderId="116" xfId="0" applyNumberFormat="1" applyFont="1" applyFill="1" applyBorder="1" applyAlignment="1">
      <alignment horizontal="center" vertical="center" wrapText="1"/>
    </xf>
    <xf numFmtId="165" fontId="12" fillId="4" borderId="146" xfId="0" applyNumberFormat="1" applyFont="1" applyFill="1" applyBorder="1" applyAlignment="1">
      <alignment horizontal="center" vertical="center" wrapText="1"/>
    </xf>
    <xf numFmtId="0" fontId="7" fillId="4" borderId="168" xfId="0" applyFont="1" applyFill="1" applyBorder="1" applyAlignment="1">
      <alignment horizontal="left" vertical="center" wrapText="1" indent="1"/>
    </xf>
    <xf numFmtId="0" fontId="7" fillId="4" borderId="102" xfId="0" applyFont="1" applyFill="1" applyBorder="1" applyAlignment="1">
      <alignment horizontal="left" vertical="center" wrapText="1" indent="1"/>
    </xf>
    <xf numFmtId="0" fontId="12" fillId="4" borderId="102" xfId="0" applyFont="1" applyFill="1" applyBorder="1" applyAlignment="1">
      <alignment horizontal="center" vertical="center"/>
    </xf>
    <xf numFmtId="0" fontId="12" fillId="4" borderId="111" xfId="0" applyFont="1" applyFill="1" applyBorder="1" applyAlignment="1">
      <alignment horizontal="center" vertical="center"/>
    </xf>
    <xf numFmtId="0" fontId="7" fillId="4" borderId="158" xfId="0" applyFont="1" applyFill="1" applyBorder="1" applyAlignment="1">
      <alignment horizontal="left" vertical="center" wrapText="1" indent="1"/>
    </xf>
    <xf numFmtId="0" fontId="7" fillId="4" borderId="111" xfId="0" applyFont="1" applyFill="1" applyBorder="1" applyAlignment="1">
      <alignment horizontal="left" vertical="center" wrapText="1" indent="1"/>
    </xf>
    <xf numFmtId="0" fontId="12" fillId="4" borderId="103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165" fontId="12" fillId="4" borderId="112" xfId="0" applyNumberFormat="1" applyFont="1" applyFill="1" applyBorder="1" applyAlignment="1">
      <alignment horizontal="center" vertical="center" wrapText="1"/>
    </xf>
    <xf numFmtId="165" fontId="12" fillId="4" borderId="142" xfId="0" applyNumberFormat="1" applyFont="1" applyFill="1" applyBorder="1" applyAlignment="1">
      <alignment horizontal="center" vertical="center" wrapText="1"/>
    </xf>
    <xf numFmtId="0" fontId="7" fillId="4" borderId="98" xfId="0" applyFont="1" applyFill="1" applyBorder="1" applyAlignment="1">
      <alignment horizontal="left" vertical="center" wrapText="1" indent="1"/>
    </xf>
    <xf numFmtId="0" fontId="12" fillId="4" borderId="91" xfId="0" applyFont="1" applyFill="1" applyBorder="1" applyAlignment="1">
      <alignment horizontal="left" vertical="center" wrapText="1" indent="1"/>
    </xf>
    <xf numFmtId="0" fontId="7" fillId="4" borderId="153" xfId="0" applyFont="1" applyFill="1" applyBorder="1" applyAlignment="1">
      <alignment horizontal="left" vertical="center" wrapText="1" indent="1"/>
    </xf>
    <xf numFmtId="0" fontId="7" fillId="4" borderId="154" xfId="0" applyFont="1" applyFill="1" applyBorder="1" applyAlignment="1">
      <alignment horizontal="left" vertical="center" wrapText="1" indent="1"/>
    </xf>
    <xf numFmtId="0" fontId="7" fillId="4" borderId="152" xfId="0" applyFont="1" applyFill="1" applyBorder="1" applyAlignment="1">
      <alignment horizontal="left" vertical="center" wrapText="1" indent="1"/>
    </xf>
    <xf numFmtId="0" fontId="7" fillId="4" borderId="109" xfId="0" applyFont="1" applyFill="1" applyBorder="1" applyAlignment="1">
      <alignment horizontal="left" vertical="center" wrapText="1" indent="1"/>
    </xf>
    <xf numFmtId="0" fontId="7" fillId="4" borderId="125" xfId="0" applyFont="1" applyFill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left" vertical="center" wrapText="1" indent="1"/>
    </xf>
    <xf numFmtId="0" fontId="7" fillId="4" borderId="161" xfId="0" applyFont="1" applyFill="1" applyBorder="1" applyAlignment="1">
      <alignment horizontal="left" vertical="center" wrapText="1" indent="1"/>
    </xf>
    <xf numFmtId="0" fontId="7" fillId="4" borderId="127" xfId="0" applyFont="1" applyFill="1" applyBorder="1" applyAlignment="1">
      <alignment horizontal="left" vertical="center" wrapText="1" indent="1"/>
    </xf>
    <xf numFmtId="0" fontId="12" fillId="4" borderId="93" xfId="0" applyFont="1" applyFill="1" applyBorder="1" applyAlignment="1">
      <alignment horizontal="center" vertical="center" wrapText="1"/>
    </xf>
    <xf numFmtId="0" fontId="12" fillId="4" borderId="135" xfId="0" applyFont="1" applyFill="1" applyBorder="1" applyAlignment="1">
      <alignment horizontal="center" vertical="center" wrapText="1"/>
    </xf>
    <xf numFmtId="0" fontId="12" fillId="4" borderId="108" xfId="0" applyFont="1" applyFill="1" applyBorder="1" applyAlignment="1">
      <alignment horizontal="left" vertical="center" indent="1"/>
    </xf>
    <xf numFmtId="0" fontId="12" fillId="4" borderId="128" xfId="0" applyFont="1" applyFill="1" applyBorder="1" applyAlignment="1">
      <alignment horizontal="left" vertical="center" indent="1"/>
    </xf>
    <xf numFmtId="0" fontId="12" fillId="4" borderId="123" xfId="0" applyFont="1" applyFill="1" applyBorder="1" applyAlignment="1">
      <alignment horizontal="left" vertical="center" indent="1"/>
    </xf>
    <xf numFmtId="0" fontId="12" fillId="4" borderId="129" xfId="0" applyFont="1" applyFill="1" applyBorder="1" applyAlignment="1">
      <alignment horizontal="left" vertical="center" indent="1"/>
    </xf>
    <xf numFmtId="0" fontId="12" fillId="4" borderId="130" xfId="0" applyFont="1" applyFill="1" applyBorder="1" applyAlignment="1">
      <alignment horizontal="left" vertical="center" indent="1"/>
    </xf>
    <xf numFmtId="0" fontId="12" fillId="4" borderId="131" xfId="0" applyFont="1" applyFill="1" applyBorder="1" applyAlignment="1">
      <alignment horizontal="left" vertical="center" indent="1"/>
    </xf>
    <xf numFmtId="165" fontId="12" fillId="4" borderId="92" xfId="0" applyNumberFormat="1" applyFont="1" applyFill="1" applyBorder="1" applyAlignment="1">
      <alignment horizontal="center" vertical="center" wrapText="1"/>
    </xf>
    <xf numFmtId="167" fontId="12" fillId="4" borderId="161" xfId="0" applyNumberFormat="1" applyFont="1" applyFill="1" applyBorder="1" applyAlignment="1">
      <alignment horizontal="left" vertical="center" wrapText="1" indent="1"/>
    </xf>
    <xf numFmtId="167" fontId="12" fillId="4" borderId="164" xfId="0" applyNumberFormat="1" applyFont="1" applyFill="1" applyBorder="1" applyAlignment="1">
      <alignment horizontal="left" vertical="center" wrapText="1" indent="1"/>
    </xf>
    <xf numFmtId="167" fontId="12" fillId="4" borderId="162" xfId="0" applyNumberFormat="1" applyFont="1" applyFill="1" applyBorder="1" applyAlignment="1">
      <alignment horizontal="left" vertical="center" wrapText="1" indent="1"/>
    </xf>
    <xf numFmtId="0" fontId="7" fillId="4" borderId="100" xfId="0" applyFont="1" applyFill="1" applyBorder="1" applyAlignment="1">
      <alignment horizontal="left" vertical="center" wrapText="1" indent="1"/>
    </xf>
    <xf numFmtId="0" fontId="7" fillId="4" borderId="126" xfId="0" applyFont="1" applyFill="1" applyBorder="1" applyAlignment="1">
      <alignment horizontal="left" vertical="center" wrapText="1" indent="1"/>
    </xf>
    <xf numFmtId="0" fontId="7" fillId="4" borderId="152" xfId="0" applyFont="1" applyFill="1" applyBorder="1" applyAlignment="1">
      <alignment horizontal="center" vertical="center" wrapText="1"/>
    </xf>
    <xf numFmtId="0" fontId="7" fillId="4" borderId="109" xfId="0" applyFont="1" applyFill="1" applyBorder="1" applyAlignment="1">
      <alignment horizontal="center" vertical="center" wrapText="1"/>
    </xf>
    <xf numFmtId="0" fontId="7" fillId="4" borderId="125" xfId="0" applyFont="1" applyFill="1" applyBorder="1" applyAlignment="1">
      <alignment horizontal="center" vertical="center" wrapText="1"/>
    </xf>
    <xf numFmtId="0" fontId="7" fillId="4" borderId="166" xfId="0" applyFont="1" applyFill="1" applyBorder="1" applyAlignment="1">
      <alignment horizontal="center" vertical="center" wrapText="1"/>
    </xf>
    <xf numFmtId="0" fontId="7" fillId="4" borderId="167" xfId="0" applyFont="1" applyFill="1" applyBorder="1" applyAlignment="1">
      <alignment horizontal="center" vertical="center" wrapText="1"/>
    </xf>
    <xf numFmtId="0" fontId="7" fillId="4" borderId="126" xfId="0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left" vertical="center" wrapText="1" indent="1"/>
    </xf>
    <xf numFmtId="0" fontId="7" fillId="0" borderId="78" xfId="0" applyFont="1" applyBorder="1" applyAlignment="1">
      <alignment horizontal="left" vertical="center" wrapText="1" indent="1"/>
    </xf>
    <xf numFmtId="0" fontId="7" fillId="0" borderId="79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80" xfId="0" applyFont="1" applyBorder="1" applyAlignment="1">
      <alignment horizontal="left" vertical="center" wrapText="1" indent="1"/>
    </xf>
    <xf numFmtId="0" fontId="7" fillId="0" borderId="81" xfId="0" applyFont="1" applyBorder="1" applyAlignment="1">
      <alignment horizontal="left" vertical="center" wrapText="1" indent="1"/>
    </xf>
    <xf numFmtId="0" fontId="7" fillId="0" borderId="82" xfId="0" applyFont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83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8" fillId="0" borderId="84" xfId="0" applyFont="1" applyBorder="1" applyAlignment="1">
      <alignment horizontal="left" vertical="center" wrapText="1" indent="1"/>
    </xf>
    <xf numFmtId="0" fontId="8" fillId="0" borderId="85" xfId="0" applyFont="1" applyBorder="1" applyAlignment="1">
      <alignment horizontal="left" vertical="center" wrapText="1" indent="1"/>
    </xf>
  </cellXfs>
  <cellStyles count="7">
    <cellStyle name="Normal" xfId="0" builtinId="0"/>
    <cellStyle name="Normal 2" xfId="6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3940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56093</xdr:colOff>
      <xdr:row>0</xdr:row>
      <xdr:rowOff>53975</xdr:rowOff>
    </xdr:from>
    <xdr:to>
      <xdr:col>0</xdr:col>
      <xdr:colOff>1466851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3" y="53975"/>
          <a:ext cx="1410758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85725"/>
          <a:ext cx="1212849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2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21" t="s">
        <v>277</v>
      </c>
      <c r="B4" s="321"/>
      <c r="C4" s="321"/>
      <c r="D4" s="321"/>
      <c r="E4" s="321"/>
      <c r="F4" s="321"/>
      <c r="G4" s="321"/>
      <c r="M4" s="95"/>
      <c r="P4" s="95"/>
    </row>
    <row r="5" spans="1:16" s="94" customFormat="1" ht="15" customHeight="1" x14ac:dyDescent="0.25">
      <c r="A5" s="304" t="s">
        <v>286</v>
      </c>
      <c r="B5" s="304"/>
      <c r="C5" s="304"/>
      <c r="D5" s="304"/>
      <c r="E5" s="304"/>
      <c r="F5" s="304"/>
      <c r="G5" s="304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304" t="s">
        <v>294</v>
      </c>
      <c r="B6" s="304"/>
      <c r="C6" s="304"/>
      <c r="D6" s="304"/>
      <c r="E6" s="304"/>
      <c r="F6" s="304"/>
      <c r="G6" s="304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305"/>
      <c r="G11" s="305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38" t="s">
        <v>278</v>
      </c>
      <c r="B12" s="339"/>
      <c r="C12" s="342" t="s">
        <v>213</v>
      </c>
      <c r="D12" s="343"/>
      <c r="E12" s="344"/>
      <c r="F12" s="334" t="s">
        <v>269</v>
      </c>
      <c r="G12" s="336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40"/>
      <c r="B13" s="341"/>
      <c r="C13" s="137" t="s">
        <v>214</v>
      </c>
      <c r="D13" s="104" t="s">
        <v>215</v>
      </c>
      <c r="E13" s="105"/>
      <c r="F13" s="335"/>
      <c r="G13" s="337"/>
    </row>
    <row r="14" spans="1:16" s="24" customFormat="1" ht="30" customHeight="1" x14ac:dyDescent="0.2">
      <c r="A14" s="309" t="s">
        <v>216</v>
      </c>
      <c r="B14" s="345" t="s">
        <v>217</v>
      </c>
      <c r="C14" s="106" t="s">
        <v>218</v>
      </c>
      <c r="D14" s="346" t="s">
        <v>219</v>
      </c>
      <c r="E14" s="347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309"/>
      <c r="B15" s="306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309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309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309"/>
      <c r="B18" s="348" t="s">
        <v>5</v>
      </c>
      <c r="C18" s="349"/>
      <c r="D18" s="349"/>
      <c r="E18" s="350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308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309"/>
      <c r="B20" s="306" t="s">
        <v>230</v>
      </c>
      <c r="C20" s="107" t="s">
        <v>231</v>
      </c>
      <c r="D20" s="307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309"/>
      <c r="B21" s="306"/>
      <c r="C21" s="107" t="s">
        <v>233</v>
      </c>
      <c r="D21" s="307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309"/>
      <c r="B22" s="306"/>
      <c r="C22" s="107" t="s">
        <v>235</v>
      </c>
      <c r="D22" s="307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309"/>
      <c r="B23" s="306"/>
      <c r="C23" s="107" t="s">
        <v>237</v>
      </c>
      <c r="D23" s="307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309"/>
      <c r="B24" s="306" t="s">
        <v>238</v>
      </c>
      <c r="C24" s="107" t="s">
        <v>239</v>
      </c>
      <c r="D24" s="307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309"/>
      <c r="B25" s="306"/>
      <c r="C25" s="107" t="s">
        <v>240</v>
      </c>
      <c r="D25" s="307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309"/>
      <c r="B26" s="306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309"/>
      <c r="B27" s="306" t="s">
        <v>242</v>
      </c>
      <c r="C27" s="107" t="s">
        <v>243</v>
      </c>
      <c r="D27" s="307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309"/>
      <c r="B28" s="306"/>
      <c r="C28" s="107" t="s">
        <v>244</v>
      </c>
      <c r="D28" s="307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309"/>
      <c r="B29" s="306" t="s">
        <v>245</v>
      </c>
      <c r="C29" s="107" t="s">
        <v>246</v>
      </c>
      <c r="D29" s="307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309"/>
      <c r="B30" s="306"/>
      <c r="C30" s="107" t="s">
        <v>247</v>
      </c>
      <c r="D30" s="307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309"/>
      <c r="B31" s="306"/>
      <c r="C31" s="107" t="s">
        <v>248</v>
      </c>
      <c r="D31" s="307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309"/>
      <c r="B32" s="306"/>
      <c r="C32" s="107" t="s">
        <v>249</v>
      </c>
      <c r="D32" s="307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309"/>
      <c r="B33" s="306" t="s">
        <v>250</v>
      </c>
      <c r="C33" s="107" t="s">
        <v>251</v>
      </c>
      <c r="D33" s="307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309"/>
      <c r="B34" s="306"/>
      <c r="C34" s="107" t="s">
        <v>252</v>
      </c>
      <c r="D34" s="307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309"/>
      <c r="B35" s="313" t="s">
        <v>253</v>
      </c>
      <c r="C35" s="107" t="s">
        <v>254</v>
      </c>
      <c r="D35" s="307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309"/>
      <c r="B36" s="314"/>
      <c r="C36" s="107" t="s">
        <v>255</v>
      </c>
      <c r="D36" s="307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309"/>
      <c r="B37" s="315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309"/>
      <c r="B38" s="306" t="s">
        <v>256</v>
      </c>
      <c r="C38" s="107" t="s">
        <v>257</v>
      </c>
      <c r="D38" s="307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309"/>
      <c r="B39" s="306"/>
      <c r="C39" s="107" t="s">
        <v>258</v>
      </c>
      <c r="D39" s="307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309"/>
      <c r="B40" s="306" t="s">
        <v>259</v>
      </c>
      <c r="C40" s="107" t="s">
        <v>260</v>
      </c>
      <c r="D40" s="307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309"/>
      <c r="B41" s="306"/>
      <c r="C41" s="107" t="s">
        <v>261</v>
      </c>
      <c r="D41" s="307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309"/>
      <c r="B42" s="316" t="s">
        <v>292</v>
      </c>
      <c r="C42" s="107" t="s">
        <v>290</v>
      </c>
      <c r="D42" s="307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309"/>
      <c r="B43" s="317"/>
      <c r="C43" s="107" t="s">
        <v>291</v>
      </c>
      <c r="D43" s="307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309"/>
      <c r="B44" s="311" t="s">
        <v>287</v>
      </c>
      <c r="C44" s="107" t="s">
        <v>288</v>
      </c>
      <c r="D44" s="307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309"/>
      <c r="B45" s="312"/>
      <c r="C45" s="107" t="s">
        <v>289</v>
      </c>
      <c r="D45" s="307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310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24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25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26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27" t="s">
        <v>283</v>
      </c>
      <c r="B52" s="328"/>
      <c r="C52" s="327"/>
      <c r="D52" s="327"/>
      <c r="E52" s="329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22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19"/>
      <c r="B56" s="318" t="s">
        <v>110</v>
      </c>
      <c r="C56" s="319"/>
      <c r="D56" s="319"/>
      <c r="E56" s="320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19"/>
      <c r="B57" s="318" t="s">
        <v>111</v>
      </c>
      <c r="C57" s="319"/>
      <c r="D57" s="319"/>
      <c r="E57" s="320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19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19" t="s">
        <v>274</v>
      </c>
      <c r="B59" s="318" t="s">
        <v>112</v>
      </c>
      <c r="C59" s="319"/>
      <c r="D59" s="319"/>
      <c r="E59" s="320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19"/>
      <c r="B60" s="318" t="s">
        <v>272</v>
      </c>
      <c r="C60" s="319"/>
      <c r="D60" s="319"/>
      <c r="E60" s="320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19"/>
      <c r="B61" s="318" t="s">
        <v>279</v>
      </c>
      <c r="C61" s="319"/>
      <c r="D61" s="319"/>
      <c r="E61" s="320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19"/>
      <c r="B62" s="318" t="s">
        <v>119</v>
      </c>
      <c r="C62" s="319"/>
      <c r="D62" s="319"/>
      <c r="E62" s="320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23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53" t="s">
        <v>275</v>
      </c>
      <c r="B64" s="354"/>
      <c r="C64" s="354"/>
      <c r="D64" s="354"/>
      <c r="E64" s="355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330" t="s">
        <v>295</v>
      </c>
      <c r="B65" s="330"/>
      <c r="C65" s="330"/>
      <c r="D65" s="330"/>
      <c r="E65" s="330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328" t="s">
        <v>283</v>
      </c>
      <c r="B66" s="328"/>
      <c r="C66" s="328"/>
      <c r="D66" s="328"/>
      <c r="E66" s="328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51" t="s">
        <v>271</v>
      </c>
      <c r="B67" s="351"/>
      <c r="C67" s="351"/>
      <c r="D67" s="351"/>
      <c r="E67" s="352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31" t="s">
        <v>276</v>
      </c>
      <c r="B69" s="332"/>
      <c r="C69" s="332"/>
      <c r="D69" s="332"/>
      <c r="E69" s="333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A5:G5"/>
    <mergeCell ref="F11:G11"/>
    <mergeCell ref="B27:B28"/>
    <mergeCell ref="D27:D28"/>
    <mergeCell ref="B29:B32"/>
  </mergeCells>
  <phoneticPr fontId="2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4:T34"/>
  <sheetViews>
    <sheetView showGridLines="0" tabSelected="1" topLeftCell="F12" zoomScale="75" zoomScaleNormal="75" workbookViewId="0">
      <selection activeCell="P30" sqref="P30"/>
    </sheetView>
  </sheetViews>
  <sheetFormatPr defaultRowHeight="14.25" x14ac:dyDescent="0.2"/>
  <cols>
    <col min="1" max="1" width="12.28515625" customWidth="1"/>
    <col min="2" max="2" width="14.85546875" style="16" customWidth="1"/>
    <col min="3" max="3" width="16.85546875" customWidth="1"/>
    <col min="4" max="4" width="6.28515625" customWidth="1"/>
    <col min="5" max="5" width="15" style="67" customWidth="1"/>
    <col min="6" max="6" width="12.7109375" style="71" customWidth="1"/>
    <col min="7" max="7" width="15" style="67" customWidth="1"/>
    <col min="8" max="8" width="12.7109375" style="71" customWidth="1"/>
    <col min="9" max="9" width="15" style="67" customWidth="1"/>
    <col min="10" max="10" width="12.7109375" style="71" customWidth="1"/>
    <col min="11" max="11" width="15" style="67" customWidth="1"/>
    <col min="12" max="12" width="12.7109375" style="67" customWidth="1"/>
    <col min="13" max="13" width="15" style="71" customWidth="1"/>
    <col min="14" max="14" width="12.7109375" style="67" customWidth="1"/>
    <col min="15" max="15" width="15" style="67" customWidth="1"/>
    <col min="16" max="16" width="12.7109375" style="71" customWidth="1"/>
    <col min="17" max="18" width="15.7109375" style="67" customWidth="1"/>
    <col min="19" max="19" width="15.7109375" style="71" customWidth="1"/>
  </cols>
  <sheetData>
    <row r="4" spans="1:20" s="216" customFormat="1" ht="24.75" customHeight="1" x14ac:dyDescent="0.2">
      <c r="A4" s="379" t="s">
        <v>298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S4" s="217"/>
    </row>
    <row r="5" spans="1:20" s="79" customFormat="1" ht="17.25" customHeight="1" x14ac:dyDescent="0.2">
      <c r="A5" s="380" t="s">
        <v>345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21"/>
      <c r="R5" s="21"/>
      <c r="S5" s="21"/>
    </row>
    <row r="6" spans="1:20" s="79" customFormat="1" ht="17.25" customHeight="1" x14ac:dyDescent="0.2">
      <c r="A6" s="381" t="s">
        <v>352</v>
      </c>
      <c r="B6" s="381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19"/>
      <c r="R6" s="19"/>
      <c r="S6" s="21"/>
    </row>
    <row r="7" spans="1:20" s="79" customFormat="1" ht="30" customHeight="1" x14ac:dyDescent="0.2">
      <c r="A7" s="382"/>
      <c r="B7" s="382"/>
      <c r="C7" s="382"/>
      <c r="D7" s="382"/>
      <c r="E7" s="382"/>
      <c r="F7" s="382"/>
      <c r="G7" s="208"/>
      <c r="H7" s="208"/>
      <c r="I7" s="208"/>
      <c r="J7" s="201"/>
      <c r="P7" s="202"/>
    </row>
    <row r="8" spans="1:20" s="79" customFormat="1" ht="12.75" customHeight="1" x14ac:dyDescent="0.2">
      <c r="A8" s="208"/>
      <c r="B8" s="208"/>
      <c r="C8" s="208"/>
      <c r="D8" s="208"/>
      <c r="E8" s="218"/>
      <c r="F8" s="219"/>
      <c r="G8" s="218"/>
      <c r="H8" s="219"/>
      <c r="I8" s="218"/>
      <c r="J8" s="207"/>
      <c r="K8" s="78"/>
      <c r="L8" s="78"/>
      <c r="M8" s="220"/>
      <c r="N8" s="78"/>
      <c r="O8" s="78"/>
      <c r="P8" s="209" t="s">
        <v>280</v>
      </c>
      <c r="Q8" s="78"/>
      <c r="R8" s="78"/>
      <c r="S8" s="220"/>
    </row>
    <row r="9" spans="1:20" s="79" customFormat="1" ht="12.75" customHeight="1" x14ac:dyDescent="0.2">
      <c r="A9" s="208"/>
      <c r="B9" s="208"/>
      <c r="C9" s="208"/>
      <c r="D9" s="208"/>
      <c r="E9" s="218"/>
      <c r="F9" s="219"/>
      <c r="G9" s="218"/>
      <c r="H9" s="219"/>
      <c r="I9" s="218"/>
      <c r="J9" s="207"/>
      <c r="K9" s="78"/>
      <c r="L9" s="78"/>
      <c r="M9" s="220"/>
      <c r="N9" s="78"/>
      <c r="O9" s="78"/>
      <c r="P9" s="207"/>
      <c r="Q9" s="78"/>
      <c r="R9" s="78"/>
      <c r="S9" s="220"/>
    </row>
    <row r="10" spans="1:20" s="79" customFormat="1" ht="30" customHeight="1" x14ac:dyDescent="0.2">
      <c r="A10" s="197"/>
      <c r="B10" s="197"/>
      <c r="C10" s="197"/>
      <c r="D10" s="197"/>
      <c r="E10" s="394" t="s">
        <v>263</v>
      </c>
      <c r="F10" s="394"/>
      <c r="G10" s="394" t="s">
        <v>264</v>
      </c>
      <c r="H10" s="402"/>
      <c r="I10" s="385" t="s">
        <v>265</v>
      </c>
      <c r="J10" s="386"/>
      <c r="K10" s="401" t="s">
        <v>266</v>
      </c>
      <c r="L10" s="402"/>
      <c r="M10" s="405" t="s">
        <v>267</v>
      </c>
      <c r="N10" s="406"/>
      <c r="O10" s="401" t="s">
        <v>5</v>
      </c>
      <c r="P10" s="402"/>
      <c r="Q10" s="78"/>
      <c r="R10" s="78"/>
      <c r="S10" s="220"/>
    </row>
    <row r="11" spans="1:20" s="78" customFormat="1" ht="30" customHeight="1" x14ac:dyDescent="0.2">
      <c r="A11" s="390" t="s">
        <v>300</v>
      </c>
      <c r="B11" s="390"/>
      <c r="C11" s="390"/>
      <c r="D11" s="391"/>
      <c r="E11" s="356" t="s">
        <v>269</v>
      </c>
      <c r="F11" s="383" t="s">
        <v>268</v>
      </c>
      <c r="G11" s="362" t="s">
        <v>269</v>
      </c>
      <c r="H11" s="358" t="s">
        <v>268</v>
      </c>
      <c r="I11" s="356" t="s">
        <v>269</v>
      </c>
      <c r="J11" s="407" t="s">
        <v>268</v>
      </c>
      <c r="K11" s="356" t="s">
        <v>269</v>
      </c>
      <c r="L11" s="358" t="s">
        <v>268</v>
      </c>
      <c r="M11" s="356" t="s">
        <v>269</v>
      </c>
      <c r="N11" s="397" t="s">
        <v>268</v>
      </c>
      <c r="O11" s="356" t="s">
        <v>269</v>
      </c>
      <c r="P11" s="395" t="s">
        <v>268</v>
      </c>
    </row>
    <row r="12" spans="1:20" s="78" customFormat="1" ht="30" customHeight="1" thickBot="1" x14ac:dyDescent="0.25">
      <c r="A12" s="392"/>
      <c r="B12" s="392"/>
      <c r="C12" s="392"/>
      <c r="D12" s="393"/>
      <c r="E12" s="357"/>
      <c r="F12" s="384"/>
      <c r="G12" s="363"/>
      <c r="H12" s="359"/>
      <c r="I12" s="357"/>
      <c r="J12" s="408"/>
      <c r="K12" s="357"/>
      <c r="L12" s="359"/>
      <c r="M12" s="357"/>
      <c r="N12" s="398"/>
      <c r="O12" s="357"/>
      <c r="P12" s="396"/>
    </row>
    <row r="13" spans="1:20" s="218" customFormat="1" ht="35.25" customHeight="1" thickTop="1" x14ac:dyDescent="0.2">
      <c r="A13" s="399"/>
      <c r="B13" s="360" t="s">
        <v>55</v>
      </c>
      <c r="C13" s="277" t="s">
        <v>343</v>
      </c>
      <c r="D13" s="278"/>
      <c r="E13" s="281">
        <v>52</v>
      </c>
      <c r="F13" s="282">
        <v>94.314369999999997</v>
      </c>
      <c r="G13" s="281">
        <v>26</v>
      </c>
      <c r="H13" s="282">
        <v>104.38680000000001</v>
      </c>
      <c r="I13" s="281">
        <v>6</v>
      </c>
      <c r="J13" s="282">
        <v>27.33849</v>
      </c>
      <c r="K13" s="281">
        <v>26</v>
      </c>
      <c r="L13" s="282">
        <v>214.81219000000002</v>
      </c>
      <c r="M13" s="281">
        <v>5</v>
      </c>
      <c r="N13" s="282">
        <v>10.79069</v>
      </c>
      <c r="O13" s="281">
        <f>+M13+K13+I13+G13+E13</f>
        <v>115</v>
      </c>
      <c r="P13" s="300">
        <f t="shared" ref="P13" si="0">+N13+L13+J13+H13+F13</f>
        <v>451.64254000000005</v>
      </c>
      <c r="Q13" s="196"/>
      <c r="R13" s="262"/>
      <c r="S13" s="262"/>
      <c r="T13" s="263"/>
    </row>
    <row r="14" spans="1:20" s="218" customFormat="1" ht="35.25" customHeight="1" x14ac:dyDescent="0.2">
      <c r="A14" s="400"/>
      <c r="B14" s="361"/>
      <c r="C14" s="366" t="s">
        <v>301</v>
      </c>
      <c r="D14" s="365"/>
      <c r="E14" s="251">
        <v>1165</v>
      </c>
      <c r="F14" s="283">
        <v>5444.1432199999999</v>
      </c>
      <c r="G14" s="284">
        <v>698</v>
      </c>
      <c r="H14" s="285">
        <v>5513.8504499999999</v>
      </c>
      <c r="I14" s="251">
        <v>94</v>
      </c>
      <c r="J14" s="283">
        <v>928.62088000000006</v>
      </c>
      <c r="K14" s="251">
        <v>777</v>
      </c>
      <c r="L14" s="283">
        <v>12628.844419999999</v>
      </c>
      <c r="M14" s="251">
        <v>21</v>
      </c>
      <c r="N14" s="283">
        <v>120.62</v>
      </c>
      <c r="O14" s="251">
        <f t="shared" ref="O14:O26" si="1">+M14+K14+I14+G14+E14</f>
        <v>2755</v>
      </c>
      <c r="P14" s="252">
        <f t="shared" ref="P14:P29" si="2">+N14+L14+J14+H14+F14</f>
        <v>24636.078970000002</v>
      </c>
      <c r="Q14" s="257"/>
      <c r="R14" s="262"/>
      <c r="S14" s="262"/>
      <c r="T14" s="263"/>
    </row>
    <row r="15" spans="1:20" s="218" customFormat="1" ht="35.25" customHeight="1" x14ac:dyDescent="0.2">
      <c r="A15" s="400"/>
      <c r="B15" s="388" t="s">
        <v>53</v>
      </c>
      <c r="C15" s="364"/>
      <c r="D15" s="365"/>
      <c r="E15" s="251">
        <v>6608</v>
      </c>
      <c r="F15" s="283">
        <v>14038.210499999999</v>
      </c>
      <c r="G15" s="284">
        <v>1995</v>
      </c>
      <c r="H15" s="285">
        <v>8412.6032100000011</v>
      </c>
      <c r="I15" s="251">
        <v>1567</v>
      </c>
      <c r="J15" s="283">
        <v>12321.437689999999</v>
      </c>
      <c r="K15" s="251">
        <v>3167</v>
      </c>
      <c r="L15" s="283">
        <v>35103.807829999998</v>
      </c>
      <c r="M15" s="251">
        <v>334</v>
      </c>
      <c r="N15" s="283">
        <v>2021.7889700000001</v>
      </c>
      <c r="O15" s="251">
        <f t="shared" si="1"/>
        <v>13671</v>
      </c>
      <c r="P15" s="252">
        <f t="shared" si="2"/>
        <v>71897.848199999993</v>
      </c>
      <c r="R15" s="262"/>
      <c r="S15" s="262"/>
      <c r="T15" s="263"/>
    </row>
    <row r="16" spans="1:20" s="218" customFormat="1" ht="35.25" customHeight="1" x14ac:dyDescent="0.2">
      <c r="A16" s="400"/>
      <c r="B16" s="367" t="s">
        <v>321</v>
      </c>
      <c r="C16" s="366" t="s">
        <v>322</v>
      </c>
      <c r="D16" s="365"/>
      <c r="E16" s="251">
        <v>1394</v>
      </c>
      <c r="F16" s="283">
        <v>116.82272</v>
      </c>
      <c r="G16" s="251">
        <v>1037</v>
      </c>
      <c r="H16" s="283">
        <v>543.93886999999995</v>
      </c>
      <c r="I16" s="251">
        <v>67</v>
      </c>
      <c r="J16" s="283">
        <v>19.107240000000001</v>
      </c>
      <c r="K16" s="251">
        <v>3867</v>
      </c>
      <c r="L16" s="283">
        <v>7266.5897500000001</v>
      </c>
      <c r="M16" s="251">
        <v>160</v>
      </c>
      <c r="N16" s="283">
        <v>78.821039999999996</v>
      </c>
      <c r="O16" s="251">
        <f t="shared" si="1"/>
        <v>6525</v>
      </c>
      <c r="P16" s="252">
        <f t="shared" si="2"/>
        <v>8025.2796200000003</v>
      </c>
      <c r="R16" s="262"/>
      <c r="S16" s="262"/>
      <c r="T16" s="263"/>
    </row>
    <row r="17" spans="1:20" s="218" customFormat="1" ht="35.25" customHeight="1" x14ac:dyDescent="0.2">
      <c r="A17" s="400"/>
      <c r="B17" s="368"/>
      <c r="C17" s="366" t="s">
        <v>324</v>
      </c>
      <c r="D17" s="365"/>
      <c r="E17" s="251">
        <v>842</v>
      </c>
      <c r="F17" s="283">
        <v>1543.7729099999999</v>
      </c>
      <c r="G17" s="286" t="s">
        <v>351</v>
      </c>
      <c r="H17" s="283">
        <v>12.658799999999999</v>
      </c>
      <c r="I17" s="251">
        <v>0</v>
      </c>
      <c r="J17" s="283">
        <v>0</v>
      </c>
      <c r="K17" s="251">
        <v>230</v>
      </c>
      <c r="L17" s="283">
        <v>2806.5587400000004</v>
      </c>
      <c r="M17" s="286" t="s">
        <v>351</v>
      </c>
      <c r="N17" s="283">
        <v>6.5910000000000002</v>
      </c>
      <c r="O17" s="251">
        <v>1075</v>
      </c>
      <c r="P17" s="252">
        <f t="shared" si="2"/>
        <v>4369.5814500000006</v>
      </c>
      <c r="R17" s="263"/>
      <c r="S17" s="263"/>
      <c r="T17" s="263"/>
    </row>
    <row r="18" spans="1:20" s="218" customFormat="1" ht="35.25" customHeight="1" x14ac:dyDescent="0.2">
      <c r="A18" s="400"/>
      <c r="B18" s="387" t="s">
        <v>302</v>
      </c>
      <c r="C18" s="389" t="s">
        <v>299</v>
      </c>
      <c r="D18" s="389"/>
      <c r="E18" s="251">
        <v>4</v>
      </c>
      <c r="F18" s="283">
        <v>3.63015</v>
      </c>
      <c r="G18" s="251">
        <v>9</v>
      </c>
      <c r="H18" s="283">
        <v>35.913150000000002</v>
      </c>
      <c r="I18" s="251">
        <v>35</v>
      </c>
      <c r="J18" s="283">
        <v>119.99941</v>
      </c>
      <c r="K18" s="251">
        <v>143</v>
      </c>
      <c r="L18" s="283">
        <v>470.41701</v>
      </c>
      <c r="M18" s="286" t="s">
        <v>351</v>
      </c>
      <c r="N18" s="283">
        <v>6.5065299999999997</v>
      </c>
      <c r="O18" s="251">
        <v>193</v>
      </c>
      <c r="P18" s="253">
        <f t="shared" si="2"/>
        <v>636.46624999999995</v>
      </c>
      <c r="Q18" s="257"/>
      <c r="R18" s="263"/>
      <c r="S18" s="263"/>
      <c r="T18" s="263"/>
    </row>
    <row r="19" spans="1:20" s="218" customFormat="1" ht="35.25" customHeight="1" x14ac:dyDescent="0.2">
      <c r="A19" s="400"/>
      <c r="B19" s="387"/>
      <c r="C19" s="389" t="s">
        <v>61</v>
      </c>
      <c r="D19" s="389"/>
      <c r="E19" s="251">
        <v>1030</v>
      </c>
      <c r="F19" s="283">
        <v>1116.8765700000001</v>
      </c>
      <c r="G19" s="251">
        <v>273</v>
      </c>
      <c r="H19" s="283">
        <v>237.41849999999999</v>
      </c>
      <c r="I19" s="251">
        <v>80</v>
      </c>
      <c r="J19" s="283">
        <v>52.978279999999998</v>
      </c>
      <c r="K19" s="251">
        <v>654</v>
      </c>
      <c r="L19" s="283">
        <v>1083.94921</v>
      </c>
      <c r="M19" s="251">
        <v>12</v>
      </c>
      <c r="N19" s="283">
        <v>7.2986800000000001</v>
      </c>
      <c r="O19" s="251">
        <f t="shared" si="1"/>
        <v>2049</v>
      </c>
      <c r="P19" s="252">
        <f t="shared" si="2"/>
        <v>2498.52124</v>
      </c>
      <c r="Q19" s="254"/>
    </row>
    <row r="20" spans="1:20" s="218" customFormat="1" ht="35.25" customHeight="1" x14ac:dyDescent="0.2">
      <c r="A20" s="400"/>
      <c r="B20" s="372" t="s">
        <v>331</v>
      </c>
      <c r="C20" s="373"/>
      <c r="D20" s="374"/>
      <c r="E20" s="287">
        <v>26</v>
      </c>
      <c r="F20" s="288">
        <v>66.982399999999998</v>
      </c>
      <c r="G20" s="287">
        <v>26</v>
      </c>
      <c r="H20" s="288">
        <v>138.03849</v>
      </c>
      <c r="I20" s="287">
        <v>170</v>
      </c>
      <c r="J20" s="288">
        <v>1099.5238300000001</v>
      </c>
      <c r="K20" s="287">
        <v>551</v>
      </c>
      <c r="L20" s="288">
        <v>3536.36123</v>
      </c>
      <c r="M20" s="251">
        <v>25</v>
      </c>
      <c r="N20" s="288">
        <v>57.716639999999998</v>
      </c>
      <c r="O20" s="251">
        <f t="shared" si="1"/>
        <v>798</v>
      </c>
      <c r="P20" s="252">
        <f t="shared" si="2"/>
        <v>4898.6225899999999</v>
      </c>
      <c r="Q20" s="254"/>
    </row>
    <row r="21" spans="1:20" s="218" customFormat="1" ht="35.25" customHeight="1" x14ac:dyDescent="0.2">
      <c r="A21" s="400"/>
      <c r="B21" s="367" t="s">
        <v>325</v>
      </c>
      <c r="C21" s="366" t="s">
        <v>325</v>
      </c>
      <c r="D21" s="365"/>
      <c r="E21" s="289">
        <v>12524</v>
      </c>
      <c r="F21" s="290">
        <v>4623.6285699999999</v>
      </c>
      <c r="G21" s="289">
        <v>6819</v>
      </c>
      <c r="H21" s="290">
        <v>2384.8551400000001</v>
      </c>
      <c r="I21" s="289">
        <v>1803</v>
      </c>
      <c r="J21" s="290">
        <v>580.69367</v>
      </c>
      <c r="K21" s="289">
        <v>7901</v>
      </c>
      <c r="L21" s="290">
        <v>6752.2339499999998</v>
      </c>
      <c r="M21" s="289">
        <v>746</v>
      </c>
      <c r="N21" s="290">
        <v>512.27435000000003</v>
      </c>
      <c r="O21" s="251">
        <f t="shared" si="1"/>
        <v>29793</v>
      </c>
      <c r="P21" s="252">
        <f>+N21+L21+J21+H21+F21</f>
        <v>14853.685679999999</v>
      </c>
      <c r="Q21" s="254"/>
    </row>
    <row r="22" spans="1:20" s="218" customFormat="1" ht="35.25" customHeight="1" x14ac:dyDescent="0.2">
      <c r="A22" s="400"/>
      <c r="B22" s="368"/>
      <c r="C22" s="301" t="s">
        <v>326</v>
      </c>
      <c r="D22" s="302"/>
      <c r="E22" s="251">
        <v>5440</v>
      </c>
      <c r="F22" s="283">
        <v>5203.1150499999994</v>
      </c>
      <c r="G22" s="251">
        <v>90</v>
      </c>
      <c r="H22" s="283">
        <v>76.114890000000003</v>
      </c>
      <c r="I22" s="251">
        <v>0</v>
      </c>
      <c r="J22" s="283">
        <v>0</v>
      </c>
      <c r="K22" s="286" t="s">
        <v>351</v>
      </c>
      <c r="L22" s="283">
        <v>2.6636299999999999</v>
      </c>
      <c r="M22" s="286" t="s">
        <v>351</v>
      </c>
      <c r="N22" s="283">
        <v>0.55579999999999996</v>
      </c>
      <c r="O22" s="251">
        <v>5533</v>
      </c>
      <c r="P22" s="253">
        <f>+N22+L22+J22+H22+F22</f>
        <v>5282.4493699999994</v>
      </c>
      <c r="Q22" s="254"/>
    </row>
    <row r="23" spans="1:20" s="218" customFormat="1" ht="34.5" customHeight="1" x14ac:dyDescent="0.2">
      <c r="A23" s="400"/>
      <c r="B23" s="403" t="s">
        <v>319</v>
      </c>
      <c r="C23" s="366" t="s">
        <v>320</v>
      </c>
      <c r="D23" s="365"/>
      <c r="E23" s="287">
        <v>3366</v>
      </c>
      <c r="F23" s="288">
        <v>1635.5759399999999</v>
      </c>
      <c r="G23" s="287">
        <v>638</v>
      </c>
      <c r="H23" s="288">
        <v>348.55149</v>
      </c>
      <c r="I23" s="287">
        <v>0</v>
      </c>
      <c r="J23" s="288">
        <v>0</v>
      </c>
      <c r="K23" s="286" t="s">
        <v>351</v>
      </c>
      <c r="L23" s="288">
        <v>2.1513200000000001</v>
      </c>
      <c r="M23" s="287">
        <v>0</v>
      </c>
      <c r="N23" s="288">
        <v>0</v>
      </c>
      <c r="O23" s="251">
        <f>+E23+G23+3</f>
        <v>4007</v>
      </c>
      <c r="P23" s="252">
        <f t="shared" si="2"/>
        <v>1986.2787499999999</v>
      </c>
      <c r="Q23" s="255"/>
    </row>
    <row r="24" spans="1:20" s="218" customFormat="1" ht="34.5" customHeight="1" x14ac:dyDescent="0.2">
      <c r="A24" s="400"/>
      <c r="B24" s="404"/>
      <c r="C24" s="366" t="s">
        <v>335</v>
      </c>
      <c r="D24" s="365"/>
      <c r="E24" s="289">
        <v>4</v>
      </c>
      <c r="F24" s="290">
        <v>6.6314500000000001</v>
      </c>
      <c r="G24" s="289">
        <v>130</v>
      </c>
      <c r="H24" s="290">
        <v>228.04554000000002</v>
      </c>
      <c r="I24" s="289">
        <v>64</v>
      </c>
      <c r="J24" s="290">
        <v>312.44097999999997</v>
      </c>
      <c r="K24" s="289">
        <v>1160</v>
      </c>
      <c r="L24" s="290">
        <v>3640.32663</v>
      </c>
      <c r="M24" s="286" t="s">
        <v>351</v>
      </c>
      <c r="N24" s="290">
        <v>0.67635999999999996</v>
      </c>
      <c r="O24" s="251">
        <v>1359</v>
      </c>
      <c r="P24" s="252">
        <f t="shared" si="2"/>
        <v>4188.1209599999993</v>
      </c>
    </row>
    <row r="25" spans="1:20" s="218" customFormat="1" ht="34.5" customHeight="1" x14ac:dyDescent="0.2">
      <c r="A25" s="400"/>
      <c r="B25" s="372"/>
      <c r="C25" s="366" t="s">
        <v>333</v>
      </c>
      <c r="D25" s="365"/>
      <c r="E25" s="289">
        <v>1793</v>
      </c>
      <c r="F25" s="290">
        <v>939.60497999999995</v>
      </c>
      <c r="G25" s="289">
        <v>626</v>
      </c>
      <c r="H25" s="290">
        <v>344.53452000000004</v>
      </c>
      <c r="I25" s="289">
        <v>0</v>
      </c>
      <c r="J25" s="290">
        <v>0</v>
      </c>
      <c r="K25" s="286" t="s">
        <v>351</v>
      </c>
      <c r="L25" s="290">
        <v>2.1</v>
      </c>
      <c r="M25" s="289">
        <v>0</v>
      </c>
      <c r="N25" s="290">
        <v>0</v>
      </c>
      <c r="O25" s="251">
        <f>+E25+G25+3</f>
        <v>2422</v>
      </c>
      <c r="P25" s="291">
        <f t="shared" si="2"/>
        <v>1286.2395000000001</v>
      </c>
    </row>
    <row r="26" spans="1:20" s="218" customFormat="1" ht="34.5" customHeight="1" x14ac:dyDescent="0.2">
      <c r="A26" s="400"/>
      <c r="B26" s="279" t="s">
        <v>310</v>
      </c>
      <c r="C26" s="364" t="s">
        <v>311</v>
      </c>
      <c r="D26" s="365"/>
      <c r="E26" s="251">
        <v>3656</v>
      </c>
      <c r="F26" s="283">
        <v>3747.1708199999998</v>
      </c>
      <c r="G26" s="251">
        <v>637</v>
      </c>
      <c r="H26" s="283">
        <v>822.94722000000002</v>
      </c>
      <c r="I26" s="251">
        <v>90</v>
      </c>
      <c r="J26" s="283">
        <v>377.82178000000005</v>
      </c>
      <c r="K26" s="251">
        <v>420</v>
      </c>
      <c r="L26" s="283">
        <v>2559.1094199999998</v>
      </c>
      <c r="M26" s="251">
        <v>47</v>
      </c>
      <c r="N26" s="283">
        <v>113.37689</v>
      </c>
      <c r="O26" s="251">
        <f t="shared" si="1"/>
        <v>4850</v>
      </c>
      <c r="P26" s="253">
        <f t="shared" si="2"/>
        <v>7620.4261299999998</v>
      </c>
    </row>
    <row r="27" spans="1:20" s="218" customFormat="1" ht="34.5" customHeight="1" x14ac:dyDescent="0.2">
      <c r="A27" s="237"/>
      <c r="B27" s="372" t="s">
        <v>337</v>
      </c>
      <c r="C27" s="373"/>
      <c r="D27" s="374"/>
      <c r="E27" s="287">
        <v>290</v>
      </c>
      <c r="F27" s="292">
        <v>38.79627</v>
      </c>
      <c r="G27" s="287">
        <v>131</v>
      </c>
      <c r="H27" s="292">
        <v>51.29233</v>
      </c>
      <c r="I27" s="293" t="s">
        <v>351</v>
      </c>
      <c r="J27" s="292">
        <v>2.8971</v>
      </c>
      <c r="K27" s="287">
        <v>26</v>
      </c>
      <c r="L27" s="292">
        <v>16.140530000000002</v>
      </c>
      <c r="M27" s="293" t="s">
        <v>351</v>
      </c>
      <c r="N27" s="292">
        <v>0.21855000000000002</v>
      </c>
      <c r="O27" s="284">
        <v>451</v>
      </c>
      <c r="P27" s="291">
        <f t="shared" ref="P27:P28" si="3">+N27+L27+J27+H27+F27</f>
        <v>109.34477999999999</v>
      </c>
    </row>
    <row r="28" spans="1:20" s="218" customFormat="1" ht="42.75" customHeight="1" x14ac:dyDescent="0.2">
      <c r="A28" s="237"/>
      <c r="B28" s="238" t="s">
        <v>338</v>
      </c>
      <c r="C28" s="375" t="s">
        <v>339</v>
      </c>
      <c r="D28" s="376"/>
      <c r="E28" s="289">
        <v>5</v>
      </c>
      <c r="F28" s="294">
        <v>6.3941000000000008</v>
      </c>
      <c r="G28" s="286" t="s">
        <v>351</v>
      </c>
      <c r="H28" s="294">
        <v>0.13600000000000001</v>
      </c>
      <c r="I28" s="289">
        <v>0</v>
      </c>
      <c r="J28" s="294">
        <v>0</v>
      </c>
      <c r="K28" s="286" t="s">
        <v>351</v>
      </c>
      <c r="L28" s="294">
        <v>3.6960000000000002</v>
      </c>
      <c r="M28" s="286" t="s">
        <v>351</v>
      </c>
      <c r="N28" s="294">
        <v>1.5945</v>
      </c>
      <c r="O28" s="251">
        <v>10</v>
      </c>
      <c r="P28" s="295">
        <f t="shared" si="3"/>
        <v>11.820600000000001</v>
      </c>
    </row>
    <row r="29" spans="1:20" s="218" customFormat="1" ht="36" customHeight="1" x14ac:dyDescent="0.2">
      <c r="A29" s="237"/>
      <c r="B29" s="369" t="s">
        <v>336</v>
      </c>
      <c r="C29" s="370"/>
      <c r="D29" s="371"/>
      <c r="E29" s="296">
        <v>22</v>
      </c>
      <c r="F29" s="297">
        <v>11.96485</v>
      </c>
      <c r="G29" s="298" t="s">
        <v>351</v>
      </c>
      <c r="H29" s="297">
        <v>0.7722</v>
      </c>
      <c r="I29" s="296">
        <v>0</v>
      </c>
      <c r="J29" s="297">
        <v>0</v>
      </c>
      <c r="K29" s="298" t="s">
        <v>351</v>
      </c>
      <c r="L29" s="297">
        <v>0.16789999999999999</v>
      </c>
      <c r="M29" s="296">
        <v>0</v>
      </c>
      <c r="N29" s="297">
        <v>0</v>
      </c>
      <c r="O29" s="296">
        <v>24</v>
      </c>
      <c r="P29" s="299">
        <f t="shared" si="2"/>
        <v>12.904949999999999</v>
      </c>
    </row>
    <row r="30" spans="1:20" s="78" customFormat="1" ht="34.5" customHeight="1" x14ac:dyDescent="0.2">
      <c r="A30" s="377" t="s">
        <v>5</v>
      </c>
      <c r="B30" s="377"/>
      <c r="C30" s="377"/>
      <c r="D30" s="378"/>
      <c r="E30" s="266">
        <v>28129</v>
      </c>
      <c r="F30" s="267">
        <f>SUM(F13:F29)</f>
        <v>38637.634869999994</v>
      </c>
      <c r="G30" s="268">
        <v>10480</v>
      </c>
      <c r="H30" s="269">
        <f>SUM(H13:H29)</f>
        <v>19256.057600000004</v>
      </c>
      <c r="I30" s="268">
        <v>3524</v>
      </c>
      <c r="J30" s="269">
        <f>SUM(J13:J29)</f>
        <v>15842.859349999999</v>
      </c>
      <c r="K30" s="268">
        <v>12254</v>
      </c>
      <c r="L30" s="269">
        <f>SUM(L13:L29)</f>
        <v>76089.929759999985</v>
      </c>
      <c r="M30" s="268">
        <v>1249</v>
      </c>
      <c r="N30" s="269">
        <f>SUM(N13:N29)</f>
        <v>2938.8300000000004</v>
      </c>
      <c r="O30" s="270">
        <f>+E30+G30+I30+K30+M30</f>
        <v>55636</v>
      </c>
      <c r="P30" s="276">
        <f>SUM(P13:P29)</f>
        <v>152765.31158000001</v>
      </c>
      <c r="Q30" s="241"/>
    </row>
    <row r="31" spans="1:20" s="90" customFormat="1" ht="11.25" x14ac:dyDescent="0.2">
      <c r="A31" s="90" t="s">
        <v>334</v>
      </c>
      <c r="E31" s="234"/>
      <c r="F31" s="235"/>
      <c r="G31" s="234"/>
      <c r="H31" s="235"/>
      <c r="I31" s="234"/>
      <c r="J31" s="235"/>
      <c r="K31" s="234"/>
      <c r="L31" s="234"/>
      <c r="M31" s="235"/>
      <c r="N31" s="234"/>
      <c r="O31" s="236"/>
      <c r="P31" s="239"/>
      <c r="Q31" s="74"/>
      <c r="R31" s="234"/>
      <c r="S31" s="235"/>
    </row>
    <row r="32" spans="1:20" x14ac:dyDescent="0.2">
      <c r="A32" s="90" t="s">
        <v>344</v>
      </c>
      <c r="O32" s="204"/>
      <c r="P32" s="240"/>
    </row>
    <row r="33" spans="5:16" x14ac:dyDescent="0.2"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</row>
    <row r="34" spans="5:16" x14ac:dyDescent="0.2">
      <c r="G34" s="71"/>
      <c r="I34" s="71"/>
      <c r="K34" s="71"/>
      <c r="L34" s="71"/>
      <c r="N34" s="71"/>
      <c r="O34" s="71"/>
    </row>
  </sheetData>
  <mergeCells count="45">
    <mergeCell ref="O10:P10"/>
    <mergeCell ref="C23:D23"/>
    <mergeCell ref="C24:D24"/>
    <mergeCell ref="C16:D16"/>
    <mergeCell ref="O11:O12"/>
    <mergeCell ref="B20:D20"/>
    <mergeCell ref="B21:B22"/>
    <mergeCell ref="B23:B25"/>
    <mergeCell ref="C25:D25"/>
    <mergeCell ref="C17:D17"/>
    <mergeCell ref="C21:D21"/>
    <mergeCell ref="K10:L10"/>
    <mergeCell ref="M10:N10"/>
    <mergeCell ref="G10:H10"/>
    <mergeCell ref="E11:E12"/>
    <mergeCell ref="J11:J12"/>
    <mergeCell ref="A30:D30"/>
    <mergeCell ref="A4:P4"/>
    <mergeCell ref="A5:P5"/>
    <mergeCell ref="A6:P6"/>
    <mergeCell ref="A7:F7"/>
    <mergeCell ref="F11:F12"/>
    <mergeCell ref="I10:J10"/>
    <mergeCell ref="B18:B19"/>
    <mergeCell ref="B15:D15"/>
    <mergeCell ref="C18:D18"/>
    <mergeCell ref="C19:D19"/>
    <mergeCell ref="A11:D12"/>
    <mergeCell ref="E10:F10"/>
    <mergeCell ref="P11:P12"/>
    <mergeCell ref="N11:N12"/>
    <mergeCell ref="A13:A26"/>
    <mergeCell ref="C26:D26"/>
    <mergeCell ref="C14:D14"/>
    <mergeCell ref="B16:B17"/>
    <mergeCell ref="B29:D29"/>
    <mergeCell ref="B27:D27"/>
    <mergeCell ref="C28:D28"/>
    <mergeCell ref="M11:M12"/>
    <mergeCell ref="I11:I12"/>
    <mergeCell ref="K11:K12"/>
    <mergeCell ref="L11:L12"/>
    <mergeCell ref="B13:B14"/>
    <mergeCell ref="G11:G12"/>
    <mergeCell ref="H11:H12"/>
  </mergeCells>
  <phoneticPr fontId="2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62" fitToHeight="2" orientation="landscape" horizontalDpi="4294967294" verticalDpi="1200" r:id="rId1"/>
  <headerFooter alignWithMargins="0">
    <oddHeader xml:space="preserve">&amp;R
</oddHeader>
    <oddFooter>&amp;L
Fonte: IFAP/GPE</oddFooter>
  </headerFooter>
  <ignoredErrors>
    <ignoredError sqref="O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topLeftCell="C13" zoomScaleNormal="100" workbookViewId="0">
      <selection activeCell="H24" sqref="H24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16" customWidth="1"/>
    <col min="4" max="4" width="23.7109375" customWidth="1"/>
    <col min="5" max="5" width="16.28515625" customWidth="1"/>
    <col min="6" max="6" width="4.2851562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79" t="s">
        <v>304</v>
      </c>
      <c r="B5" s="379"/>
      <c r="C5" s="379"/>
      <c r="D5" s="379"/>
      <c r="E5" s="379"/>
      <c r="F5" s="379"/>
      <c r="G5" s="379"/>
      <c r="H5" s="379"/>
      <c r="I5" s="151"/>
    </row>
    <row r="6" spans="1:19" ht="17.25" customHeight="1" x14ac:dyDescent="0.2">
      <c r="A6" s="381" t="s">
        <v>345</v>
      </c>
      <c r="B6" s="381"/>
      <c r="C6" s="381"/>
      <c r="D6" s="381"/>
      <c r="E6" s="381"/>
      <c r="F6" s="381"/>
      <c r="G6" s="381"/>
      <c r="H6" s="381"/>
      <c r="I6" s="2"/>
    </row>
    <row r="7" spans="1:19" s="14" customFormat="1" ht="17.25" customHeight="1" x14ac:dyDescent="0.2">
      <c r="A7" s="381" t="s">
        <v>353</v>
      </c>
      <c r="B7" s="381"/>
      <c r="C7" s="381"/>
      <c r="D7" s="381"/>
      <c r="E7" s="381"/>
      <c r="F7" s="381"/>
      <c r="G7" s="381"/>
      <c r="H7" s="381"/>
      <c r="I7" s="69"/>
    </row>
    <row r="8" spans="1:19" ht="15" customHeight="1" x14ac:dyDescent="0.2">
      <c r="A8" s="382"/>
      <c r="B8" s="382"/>
      <c r="C8" s="382"/>
      <c r="D8" s="382"/>
      <c r="E8" s="382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208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13"/>
      <c r="B10" s="213"/>
      <c r="C10" s="213"/>
      <c r="D10" s="213"/>
      <c r="E10" s="213"/>
      <c r="F10" s="213"/>
      <c r="G10" s="215"/>
      <c r="H10" s="209" t="s">
        <v>280</v>
      </c>
    </row>
    <row r="11" spans="1:19" x14ac:dyDescent="0.2">
      <c r="A11" s="213"/>
      <c r="B11" s="213"/>
      <c r="C11" s="213"/>
      <c r="D11" s="213"/>
      <c r="E11" s="213"/>
      <c r="F11" s="213"/>
      <c r="G11" s="215"/>
      <c r="H11" s="214"/>
    </row>
    <row r="12" spans="1:19" s="85" customFormat="1" ht="45.75" customHeight="1" thickBot="1" x14ac:dyDescent="0.25">
      <c r="A12" s="221" t="s">
        <v>303</v>
      </c>
      <c r="B12" s="222" t="s">
        <v>305</v>
      </c>
      <c r="C12" s="223" t="s">
        <v>306</v>
      </c>
      <c r="D12" s="224"/>
      <c r="E12" s="224"/>
      <c r="F12" s="224"/>
      <c r="G12" s="226" t="s">
        <v>307</v>
      </c>
      <c r="H12" s="225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247" customFormat="1" ht="36" customHeight="1" thickTop="1" x14ac:dyDescent="0.2">
      <c r="A13" s="413" t="s">
        <v>309</v>
      </c>
      <c r="B13" s="413" t="s">
        <v>308</v>
      </c>
      <c r="C13" s="411" t="s">
        <v>112</v>
      </c>
      <c r="D13" s="411"/>
      <c r="E13" s="411"/>
      <c r="F13" s="412"/>
      <c r="G13" s="229">
        <v>359</v>
      </c>
      <c r="H13" s="260">
        <v>259.32256000000001</v>
      </c>
      <c r="I13" s="196"/>
      <c r="J13" s="196"/>
      <c r="K13" s="197"/>
      <c r="L13" s="197"/>
      <c r="M13" s="197"/>
      <c r="N13" s="197"/>
      <c r="O13" s="197"/>
      <c r="P13" s="246"/>
      <c r="Q13" s="246"/>
      <c r="R13" s="246"/>
    </row>
    <row r="14" spans="1:19" s="247" customFormat="1" ht="36" customHeight="1" x14ac:dyDescent="0.2">
      <c r="A14" s="414"/>
      <c r="B14" s="414"/>
      <c r="C14" s="389" t="s">
        <v>279</v>
      </c>
      <c r="D14" s="389"/>
      <c r="E14" s="389"/>
      <c r="F14" s="366"/>
      <c r="G14" s="212">
        <v>303</v>
      </c>
      <c r="H14" s="259">
        <v>222.35095999999999</v>
      </c>
      <c r="I14" s="196"/>
      <c r="J14" s="196"/>
      <c r="K14" s="197"/>
      <c r="L14" s="197"/>
      <c r="M14" s="197"/>
      <c r="N14" s="197"/>
      <c r="O14" s="197"/>
      <c r="P14" s="246"/>
      <c r="Q14" s="246"/>
      <c r="R14" s="246"/>
    </row>
    <row r="15" spans="1:19" s="247" customFormat="1" ht="36" customHeight="1" x14ac:dyDescent="0.2">
      <c r="A15" s="414"/>
      <c r="B15" s="414"/>
      <c r="C15" s="389" t="s">
        <v>272</v>
      </c>
      <c r="D15" s="389"/>
      <c r="E15" s="389"/>
      <c r="F15" s="366"/>
      <c r="G15" s="212">
        <v>117</v>
      </c>
      <c r="H15" s="258">
        <v>62.851500000000001</v>
      </c>
      <c r="I15" s="196"/>
      <c r="J15" s="196"/>
      <c r="K15" s="197"/>
      <c r="L15" s="197"/>
      <c r="M15" s="197"/>
      <c r="N15" s="197"/>
      <c r="O15" s="197"/>
      <c r="P15" s="246"/>
      <c r="Q15" s="246"/>
      <c r="R15" s="246"/>
    </row>
    <row r="16" spans="1:19" s="247" customFormat="1" ht="36" customHeight="1" x14ac:dyDescent="0.2">
      <c r="A16" s="414"/>
      <c r="B16" s="414"/>
      <c r="C16" s="389" t="s">
        <v>110</v>
      </c>
      <c r="D16" s="389"/>
      <c r="E16" s="389"/>
      <c r="F16" s="366"/>
      <c r="G16" s="212">
        <v>1407</v>
      </c>
      <c r="H16" s="259">
        <v>7379.3925099999997</v>
      </c>
      <c r="I16" s="196">
        <v>7376.8245900000002</v>
      </c>
      <c r="J16" s="196"/>
      <c r="K16" s="197"/>
      <c r="L16" s="197"/>
      <c r="M16" s="197"/>
      <c r="N16" s="197"/>
      <c r="O16" s="197"/>
      <c r="P16" s="246"/>
      <c r="Q16" s="246"/>
      <c r="R16" s="246"/>
    </row>
    <row r="17" spans="1:18" s="247" customFormat="1" ht="36" customHeight="1" x14ac:dyDescent="0.2">
      <c r="A17" s="414"/>
      <c r="B17" s="414"/>
      <c r="C17" s="389" t="s">
        <v>53</v>
      </c>
      <c r="D17" s="389"/>
      <c r="E17" s="389"/>
      <c r="F17" s="366"/>
      <c r="G17" s="212">
        <v>408</v>
      </c>
      <c r="H17" s="259">
        <v>1174.69678</v>
      </c>
      <c r="I17" s="196"/>
      <c r="J17" s="196"/>
      <c r="K17" s="197"/>
      <c r="L17" s="197"/>
      <c r="M17" s="197"/>
      <c r="N17" s="197"/>
      <c r="O17" s="197"/>
      <c r="P17" s="246"/>
      <c r="Q17" s="246"/>
      <c r="R17" s="246"/>
    </row>
    <row r="18" spans="1:18" s="247" customFormat="1" ht="36" customHeight="1" x14ac:dyDescent="0.2">
      <c r="A18" s="414"/>
      <c r="B18" s="414"/>
      <c r="C18" s="366" t="s">
        <v>323</v>
      </c>
      <c r="D18" s="364"/>
      <c r="E18" s="364"/>
      <c r="F18" s="364"/>
      <c r="G18" s="230">
        <v>126</v>
      </c>
      <c r="H18" s="261">
        <v>206.77966000000001</v>
      </c>
      <c r="I18" s="196"/>
      <c r="J18" s="196"/>
      <c r="K18" s="197"/>
      <c r="L18" s="197"/>
      <c r="M18" s="197"/>
      <c r="N18" s="197"/>
      <c r="O18" s="197"/>
      <c r="P18" s="246"/>
      <c r="Q18" s="246"/>
      <c r="R18" s="246"/>
    </row>
    <row r="19" spans="1:18" s="247" customFormat="1" ht="36" customHeight="1" x14ac:dyDescent="0.2">
      <c r="A19" s="415"/>
      <c r="B19" s="415"/>
      <c r="C19" s="389" t="s">
        <v>342</v>
      </c>
      <c r="D19" s="389"/>
      <c r="E19" s="389"/>
      <c r="F19" s="366"/>
      <c r="G19" s="265" t="s">
        <v>347</v>
      </c>
      <c r="H19" s="259">
        <v>143.1</v>
      </c>
      <c r="I19" s="196"/>
      <c r="J19" s="197"/>
      <c r="K19" s="197"/>
      <c r="L19" s="197"/>
      <c r="M19" s="197"/>
      <c r="N19" s="197"/>
      <c r="O19" s="246"/>
      <c r="P19" s="246"/>
      <c r="Q19" s="246"/>
    </row>
    <row r="20" spans="1:18" s="247" customFormat="1" ht="36" customHeight="1" x14ac:dyDescent="0.2">
      <c r="A20" s="417" t="s">
        <v>55</v>
      </c>
      <c r="B20" s="366" t="s">
        <v>332</v>
      </c>
      <c r="C20" s="364"/>
      <c r="D20" s="364"/>
      <c r="E20" s="364"/>
      <c r="F20" s="365"/>
      <c r="G20" s="212">
        <v>18</v>
      </c>
      <c r="H20" s="259">
        <v>42.816900000000004</v>
      </c>
      <c r="I20" s="196">
        <v>1000</v>
      </c>
      <c r="J20" s="197"/>
      <c r="K20" s="197"/>
      <c r="L20" s="197"/>
      <c r="M20" s="197"/>
      <c r="N20" s="197"/>
      <c r="O20" s="246"/>
      <c r="P20" s="246"/>
      <c r="Q20" s="246"/>
    </row>
    <row r="21" spans="1:18" s="247" customFormat="1" ht="36" customHeight="1" x14ac:dyDescent="0.2">
      <c r="A21" s="415"/>
      <c r="B21" s="366" t="s">
        <v>346</v>
      </c>
      <c r="C21" s="364"/>
      <c r="D21" s="364"/>
      <c r="E21" s="364"/>
      <c r="F21" s="365"/>
      <c r="G21" s="211">
        <v>41</v>
      </c>
      <c r="H21" s="231">
        <v>103.14926</v>
      </c>
      <c r="I21" s="196"/>
      <c r="J21" s="197"/>
      <c r="K21" s="197"/>
      <c r="L21" s="197"/>
      <c r="M21" s="197"/>
      <c r="N21" s="197"/>
      <c r="O21" s="246"/>
      <c r="P21" s="246"/>
      <c r="Q21" s="246"/>
    </row>
    <row r="22" spans="1:18" s="247" customFormat="1" ht="36" customHeight="1" x14ac:dyDescent="0.2">
      <c r="A22" s="414" t="s">
        <v>327</v>
      </c>
      <c r="B22" s="414" t="s">
        <v>328</v>
      </c>
      <c r="C22" s="418" t="s">
        <v>329</v>
      </c>
      <c r="D22" s="373"/>
      <c r="E22" s="373"/>
      <c r="F22" s="374"/>
      <c r="G22" s="211">
        <v>15</v>
      </c>
      <c r="H22" s="231">
        <v>164.03</v>
      </c>
      <c r="I22" s="196"/>
      <c r="J22" s="197"/>
      <c r="K22" s="197"/>
      <c r="L22" s="197"/>
      <c r="M22" s="197"/>
      <c r="N22" s="197"/>
      <c r="O22" s="246"/>
      <c r="P22" s="246"/>
      <c r="Q22" s="246"/>
    </row>
    <row r="23" spans="1:18" s="247" customFormat="1" ht="36" customHeight="1" x14ac:dyDescent="0.2">
      <c r="A23" s="416"/>
      <c r="B23" s="416"/>
      <c r="C23" s="409" t="s">
        <v>330</v>
      </c>
      <c r="D23" s="370"/>
      <c r="E23" s="370"/>
      <c r="F23" s="371"/>
      <c r="G23" s="232">
        <v>22</v>
      </c>
      <c r="H23" s="233">
        <v>153.75</v>
      </c>
      <c r="I23" s="196">
        <f>SUM(H13:H23)</f>
        <v>9912.2401300000001</v>
      </c>
      <c r="J23" s="197"/>
      <c r="K23" s="197"/>
      <c r="L23" s="197"/>
      <c r="M23" s="197"/>
      <c r="N23" s="197"/>
      <c r="O23" s="246"/>
      <c r="P23" s="246"/>
      <c r="Q23" s="246"/>
    </row>
    <row r="24" spans="1:18" s="247" customFormat="1" ht="36" customHeight="1" x14ac:dyDescent="0.2">
      <c r="A24" s="410" t="s">
        <v>5</v>
      </c>
      <c r="B24" s="410"/>
      <c r="C24" s="410"/>
      <c r="D24" s="410"/>
      <c r="E24" s="410"/>
      <c r="F24" s="410"/>
      <c r="G24" s="249">
        <v>2118</v>
      </c>
      <c r="H24" s="250">
        <f>SUM(H13:H23)</f>
        <v>9912.2401300000001</v>
      </c>
      <c r="I24" s="256"/>
      <c r="J24" s="197"/>
      <c r="K24" s="197"/>
      <c r="L24" s="197"/>
      <c r="M24" s="197"/>
      <c r="N24" s="197"/>
      <c r="O24" s="246"/>
      <c r="P24" s="246"/>
      <c r="Q24" s="246"/>
    </row>
    <row r="25" spans="1:18" s="247" customFormat="1" ht="27.95" customHeight="1" x14ac:dyDescent="0.2">
      <c r="A25" s="256"/>
      <c r="B25" s="256"/>
      <c r="C25" s="256"/>
      <c r="D25" s="256"/>
      <c r="E25" s="256"/>
      <c r="F25" s="256"/>
      <c r="G25" s="264"/>
      <c r="H25" s="256"/>
      <c r="I25" s="256"/>
      <c r="J25" s="196"/>
      <c r="K25" s="197"/>
      <c r="L25" s="197"/>
      <c r="M25" s="197"/>
      <c r="N25" s="197"/>
      <c r="O25" s="197"/>
      <c r="P25" s="246"/>
      <c r="Q25" s="246"/>
      <c r="R25" s="246"/>
    </row>
    <row r="26" spans="1:18" x14ac:dyDescent="0.2">
      <c r="A26" s="248"/>
      <c r="B26" s="248"/>
      <c r="F26" s="3"/>
      <c r="G26" s="204"/>
      <c r="H26" s="245"/>
    </row>
  </sheetData>
  <mergeCells count="21"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  <mergeCell ref="C23:F23"/>
    <mergeCell ref="A8:E8"/>
    <mergeCell ref="A5:H5"/>
    <mergeCell ref="A6:H6"/>
    <mergeCell ref="A7:H7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showGridLines="0" topLeftCell="A10" zoomScaleNormal="100" workbookViewId="0">
      <selection activeCell="F16" sqref="F16"/>
    </sheetView>
  </sheetViews>
  <sheetFormatPr defaultRowHeight="14.25" x14ac:dyDescent="0.2"/>
  <cols>
    <col min="1" max="1" width="27.140625" customWidth="1"/>
    <col min="2" max="2" width="20.140625" style="16" customWidth="1"/>
    <col min="3" max="4" width="20.140625" customWidth="1"/>
    <col min="5" max="5" width="14.28515625" style="67" customWidth="1"/>
    <col min="6" max="6" width="15.5703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79" t="s">
        <v>318</v>
      </c>
      <c r="B6" s="379"/>
      <c r="C6" s="379"/>
      <c r="D6" s="379"/>
      <c r="E6" s="379"/>
      <c r="F6" s="379"/>
      <c r="I6" s="151"/>
    </row>
    <row r="7" spans="1:9" s="227" customFormat="1" ht="17.25" customHeight="1" x14ac:dyDescent="0.2">
      <c r="A7" s="381" t="s">
        <v>345</v>
      </c>
      <c r="B7" s="381"/>
      <c r="C7" s="381"/>
      <c r="D7" s="381"/>
      <c r="E7" s="381"/>
      <c r="F7" s="381"/>
      <c r="G7" s="2"/>
      <c r="H7" s="2"/>
      <c r="I7" s="2"/>
    </row>
    <row r="8" spans="1:9" s="228" customFormat="1" ht="17.25" customHeight="1" x14ac:dyDescent="0.25">
      <c r="A8" s="381" t="s">
        <v>352</v>
      </c>
      <c r="B8" s="381"/>
      <c r="C8" s="381"/>
      <c r="D8" s="381"/>
      <c r="E8" s="381"/>
      <c r="F8" s="381"/>
      <c r="G8" s="68"/>
      <c r="H8" s="68"/>
      <c r="I8" s="69"/>
    </row>
    <row r="9" spans="1:9" ht="30" customHeight="1" x14ac:dyDescent="0.2">
      <c r="A9" s="382"/>
      <c r="B9" s="382"/>
      <c r="C9" s="382"/>
      <c r="D9" s="382"/>
      <c r="E9" s="79"/>
      <c r="F9" s="207"/>
      <c r="G9"/>
      <c r="H9"/>
      <c r="I9"/>
    </row>
    <row r="10" spans="1:9" ht="12.75" customHeight="1" x14ac:dyDescent="0.2">
      <c r="A10" s="208"/>
      <c r="B10" s="208"/>
      <c r="C10" s="208"/>
      <c r="D10" s="208"/>
      <c r="E10" s="78"/>
      <c r="F10" s="207"/>
      <c r="I10" s="72"/>
    </row>
    <row r="11" spans="1:9" ht="12.75" customHeight="1" x14ac:dyDescent="0.2">
      <c r="A11" s="208"/>
      <c r="B11" s="208"/>
      <c r="C11" s="208"/>
      <c r="D11" s="208"/>
      <c r="E11" s="78"/>
      <c r="F11" s="209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0"/>
      <c r="I12" s="72"/>
    </row>
    <row r="13" spans="1:9" s="3" customFormat="1" ht="30" customHeight="1" x14ac:dyDescent="0.2">
      <c r="A13" s="421" t="s">
        <v>312</v>
      </c>
      <c r="B13" s="422"/>
      <c r="C13" s="422"/>
      <c r="D13" s="423"/>
      <c r="E13" s="419" t="s">
        <v>269</v>
      </c>
      <c r="F13" s="427" t="s">
        <v>268</v>
      </c>
    </row>
    <row r="14" spans="1:9" s="24" customFormat="1" ht="30" customHeight="1" thickBot="1" x14ac:dyDescent="0.25">
      <c r="A14" s="424"/>
      <c r="B14" s="425"/>
      <c r="C14" s="425"/>
      <c r="D14" s="426"/>
      <c r="E14" s="420"/>
      <c r="F14" s="359"/>
    </row>
    <row r="15" spans="1:9" s="24" customFormat="1" ht="50.1" customHeight="1" thickTop="1" x14ac:dyDescent="0.2">
      <c r="A15" s="433" t="s">
        <v>309</v>
      </c>
      <c r="B15" s="436" t="s">
        <v>317</v>
      </c>
      <c r="C15" s="432" t="s">
        <v>313</v>
      </c>
      <c r="D15" s="418"/>
      <c r="E15" s="211">
        <v>1701</v>
      </c>
      <c r="F15" s="280">
        <v>538.42214000000001</v>
      </c>
      <c r="G15" s="205"/>
    </row>
    <row r="16" spans="1:9" s="24" customFormat="1" ht="50.1" customHeight="1" x14ac:dyDescent="0.2">
      <c r="A16" s="434"/>
      <c r="B16" s="437"/>
      <c r="C16" s="389" t="s">
        <v>314</v>
      </c>
      <c r="D16" s="366"/>
      <c r="E16" s="212">
        <v>65</v>
      </c>
      <c r="F16" s="275">
        <v>37.733940000000004</v>
      </c>
      <c r="I16" s="206"/>
    </row>
    <row r="17" spans="1:9" s="24" customFormat="1" ht="50.1" customHeight="1" x14ac:dyDescent="0.2">
      <c r="A17" s="435"/>
      <c r="B17" s="438"/>
      <c r="C17" s="366" t="s">
        <v>348</v>
      </c>
      <c r="D17" s="365"/>
      <c r="E17" s="212">
        <v>41</v>
      </c>
      <c r="F17" s="275">
        <v>8.7498899999999988</v>
      </c>
      <c r="I17" s="206"/>
    </row>
    <row r="18" spans="1:9" s="4" customFormat="1" ht="50.1" customHeight="1" x14ac:dyDescent="0.2">
      <c r="A18" s="431" t="s">
        <v>55</v>
      </c>
      <c r="B18" s="389" t="s">
        <v>315</v>
      </c>
      <c r="C18" s="389"/>
      <c r="D18" s="366"/>
      <c r="E18" s="212">
        <v>31</v>
      </c>
      <c r="F18" s="275">
        <v>39.542110000000001</v>
      </c>
    </row>
    <row r="19" spans="1:9" s="4" customFormat="1" ht="50.1" customHeight="1" x14ac:dyDescent="0.2">
      <c r="A19" s="431"/>
      <c r="B19" s="389" t="s">
        <v>316</v>
      </c>
      <c r="C19" s="389"/>
      <c r="D19" s="366"/>
      <c r="E19" s="212">
        <v>84</v>
      </c>
      <c r="F19" s="275">
        <v>97.865729999999999</v>
      </c>
      <c r="G19" s="273"/>
    </row>
    <row r="20" spans="1:9" s="4" customFormat="1" ht="50.1" customHeight="1" x14ac:dyDescent="0.2">
      <c r="A20" s="242" t="s">
        <v>340</v>
      </c>
      <c r="B20" s="366" t="s">
        <v>341</v>
      </c>
      <c r="C20" s="364"/>
      <c r="D20" s="365"/>
      <c r="E20" s="271">
        <v>20</v>
      </c>
      <c r="F20" s="272">
        <v>541.46</v>
      </c>
    </row>
    <row r="21" spans="1:9" s="4" customFormat="1" ht="50.1" customHeight="1" x14ac:dyDescent="0.2">
      <c r="A21" s="274" t="s">
        <v>349</v>
      </c>
      <c r="B21" s="366" t="s">
        <v>350</v>
      </c>
      <c r="C21" s="364"/>
      <c r="D21" s="365"/>
      <c r="E21" s="212">
        <v>21</v>
      </c>
      <c r="F21" s="275">
        <v>404.82499999999999</v>
      </c>
    </row>
    <row r="22" spans="1:9" s="4" customFormat="1" ht="50.1" customHeight="1" x14ac:dyDescent="0.2">
      <c r="A22" s="428" t="s">
        <v>5</v>
      </c>
      <c r="B22" s="429"/>
      <c r="C22" s="429"/>
      <c r="D22" s="430"/>
      <c r="E22" s="244">
        <v>1817</v>
      </c>
      <c r="F22" s="243">
        <f>SUM(F15:F21)</f>
        <v>1668.5988100000002</v>
      </c>
      <c r="G22" s="303"/>
    </row>
    <row r="23" spans="1:9" s="67" customFormat="1" x14ac:dyDescent="0.2">
      <c r="A23"/>
      <c r="B23" s="16"/>
      <c r="C23"/>
      <c r="D23"/>
      <c r="E23" s="204"/>
      <c r="F23" s="77"/>
      <c r="G23" s="76"/>
      <c r="I23" s="71"/>
    </row>
    <row r="24" spans="1:9" s="67" customFormat="1" x14ac:dyDescent="0.2">
      <c r="A24"/>
      <c r="B24" s="16"/>
      <c r="C24"/>
      <c r="D24"/>
      <c r="E24" s="204"/>
      <c r="F24" s="77"/>
      <c r="G24" s="76"/>
      <c r="I24" s="71"/>
    </row>
    <row r="25" spans="1:9" s="67" customFormat="1" x14ac:dyDescent="0.2">
      <c r="A25"/>
      <c r="B25" s="16"/>
      <c r="C25"/>
      <c r="D25"/>
      <c r="E25" s="204"/>
      <c r="F25" s="71"/>
      <c r="I25" s="71"/>
    </row>
  </sheetData>
  <mergeCells count="18">
    <mergeCell ref="A22:D22"/>
    <mergeCell ref="A18:A19"/>
    <mergeCell ref="B18:D18"/>
    <mergeCell ref="B19:D19"/>
    <mergeCell ref="C15:D15"/>
    <mergeCell ref="C16:D16"/>
    <mergeCell ref="B20:D20"/>
    <mergeCell ref="A15:A17"/>
    <mergeCell ref="B15:B17"/>
    <mergeCell ref="C17:D17"/>
    <mergeCell ref="B21:D21"/>
    <mergeCell ref="E13:E14"/>
    <mergeCell ref="A13:D14"/>
    <mergeCell ref="A6:F6"/>
    <mergeCell ref="A7:F7"/>
    <mergeCell ref="A8:F8"/>
    <mergeCell ref="A9:D9"/>
    <mergeCell ref="F13:F14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4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4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39" t="s">
        <v>10</v>
      </c>
      <c r="B10" s="440"/>
      <c r="C10" s="440"/>
      <c r="D10" s="30"/>
      <c r="E10" s="58"/>
      <c r="F10" s="31"/>
    </row>
    <row r="11" spans="1:9" ht="27.75" customHeight="1" x14ac:dyDescent="0.2">
      <c r="A11" s="441" t="s">
        <v>11</v>
      </c>
      <c r="B11" s="442"/>
      <c r="C11" s="442"/>
      <c r="D11" s="32"/>
      <c r="E11" s="59"/>
      <c r="F11" s="33"/>
    </row>
    <row r="12" spans="1:9" ht="27.75" customHeight="1" x14ac:dyDescent="0.2">
      <c r="A12" s="443" t="s">
        <v>12</v>
      </c>
      <c r="B12" s="444"/>
      <c r="C12" s="11" t="s">
        <v>13</v>
      </c>
      <c r="D12" s="34"/>
      <c r="E12" s="60"/>
      <c r="F12" s="35"/>
    </row>
    <row r="13" spans="1:9" ht="27.75" customHeight="1" x14ac:dyDescent="0.2">
      <c r="A13" s="445"/>
      <c r="B13" s="446"/>
      <c r="C13" s="12" t="s">
        <v>14</v>
      </c>
      <c r="D13" s="32"/>
      <c r="E13" s="61"/>
      <c r="F13" s="64"/>
    </row>
    <row r="14" spans="1:9" ht="27.75" customHeight="1" x14ac:dyDescent="0.2">
      <c r="A14" s="447"/>
      <c r="B14" s="448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49" t="s">
        <v>5</v>
      </c>
      <c r="B15" s="450"/>
      <c r="C15" s="450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2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Utilizador do Windows</cp:lastModifiedBy>
  <cp:lastPrinted>2017-11-02T11:51:24Z</cp:lastPrinted>
  <dcterms:created xsi:type="dcterms:W3CDTF">2005-05-18T08:55:39Z</dcterms:created>
  <dcterms:modified xsi:type="dcterms:W3CDTF">2020-07-31T19:41:25Z</dcterms:modified>
</cp:coreProperties>
</file>