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3030" windowWidth="28830" windowHeight="3045"/>
  </bookViews>
  <sheets>
    <sheet name="FTA " sheetId="2" r:id="rId1"/>
  </sheets>
  <definedNames>
    <definedName name="_xlnm.Print_Area" localSheetId="0">'FTA '!$B$1:$N$20</definedName>
  </definedNames>
  <calcPr calcId="145621"/>
</workbook>
</file>

<file path=xl/calcChain.xml><?xml version="1.0" encoding="utf-8"?>
<calcChain xmlns="http://schemas.openxmlformats.org/spreadsheetml/2006/main">
  <c r="R18" i="2" l="1"/>
  <c r="M16" i="2" l="1"/>
  <c r="Q16" i="2"/>
  <c r="Q20" i="2" l="1"/>
  <c r="O20" i="2"/>
  <c r="P16" i="2"/>
  <c r="P20" i="2" s="1"/>
  <c r="R15" i="2" l="1"/>
  <c r="R14" i="2"/>
  <c r="R13" i="2"/>
  <c r="R12" i="2"/>
  <c r="R11" i="2"/>
  <c r="R16" i="2" l="1"/>
  <c r="R20" i="2" s="1"/>
  <c r="M20" i="2"/>
  <c r="C16" i="2" l="1"/>
  <c r="E16" i="2" l="1"/>
  <c r="E20" i="2" l="1"/>
  <c r="N16" i="2" l="1"/>
  <c r="N20" i="2" s="1"/>
  <c r="K16" i="2"/>
  <c r="K20" i="2" s="1"/>
  <c r="I20" i="2"/>
  <c r="C20" i="2"/>
  <c r="D16" i="2" l="1"/>
  <c r="D20" i="2" s="1"/>
  <c r="L16" i="2"/>
  <c r="L20" i="2" s="1"/>
  <c r="J16" i="2"/>
  <c r="J20" i="2" s="1"/>
  <c r="H16" i="2" l="1"/>
  <c r="H20" i="2" s="1"/>
  <c r="G16" i="2"/>
  <c r="G20" i="2" s="1"/>
  <c r="F16" i="2" l="1"/>
  <c r="F20" i="2" s="1"/>
</calcChain>
</file>

<file path=xl/sharedStrings.xml><?xml version="1.0" encoding="utf-8"?>
<sst xmlns="http://schemas.openxmlformats.org/spreadsheetml/2006/main" count="40" uniqueCount="21">
  <si>
    <t>Alentejo</t>
  </si>
  <si>
    <t>Algarve</t>
  </si>
  <si>
    <t>Norte</t>
  </si>
  <si>
    <t>Centro</t>
  </si>
  <si>
    <t>Lisboa e Vale do Tejo</t>
  </si>
  <si>
    <t>Região Agrária</t>
  </si>
  <si>
    <t>Açores</t>
  </si>
  <si>
    <t>Nº Beneficiários Pagos</t>
  </si>
  <si>
    <t>Montante Pago</t>
  </si>
  <si>
    <t>FLORESTAÇÃO DE TERRAS AGRÍCOLAS</t>
  </si>
  <si>
    <t>Programa RURIS</t>
  </si>
  <si>
    <t>Prémio Manutenção</t>
  </si>
  <si>
    <t>Prémio Perda Rendimento</t>
  </si>
  <si>
    <t>Programa PRODER</t>
  </si>
  <si>
    <t>Total</t>
  </si>
  <si>
    <t>Total Continente</t>
  </si>
  <si>
    <t>QCA I e II - Medidas Florestais             Reg. 2328/91 e 2080/92  
Prémio Perda Rendimento</t>
  </si>
  <si>
    <t>CAMPANHA 2019</t>
  </si>
  <si>
    <r>
      <t>≤</t>
    </r>
    <r>
      <rPr>
        <sz val="11"/>
        <rFont val="Calibri"/>
        <family val="2"/>
      </rPr>
      <t xml:space="preserve"> 3</t>
    </r>
  </si>
  <si>
    <t>Programa PDR2020</t>
  </si>
  <si>
    <t>Pagamentos efetuados até 31 de julho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</si>
</sst>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__;"/>
    <numFmt numFmtId="165" formatCode="#,##0.0__;"/>
    <numFmt numFmtId="166" formatCode="#,##0__"/>
    <numFmt numFmtId="167" formatCode="#,##0.00000"/>
    <numFmt numFmtId="168" formatCode="#,##0.00___;"/>
    <numFmt numFmtId="169" formatCode="#,##0.0_____;"/>
  </numFmts>
  <fonts count="18" x14ac:knownFonts="1"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theme="0"/>
      </patternFill>
    </fill>
  </fills>
  <borders count="48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 style="thin">
        <color theme="4" tint="-0.24994659260841701"/>
      </bottom>
      <diagonal/>
    </border>
    <border>
      <left style="thin">
        <color indexed="64"/>
      </left>
      <right/>
      <top/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indexed="64"/>
      </right>
      <top/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left" vertical="center" indent="1"/>
    </xf>
    <xf numFmtId="166" fontId="0" fillId="0" borderId="0" xfId="0" applyNumberFormat="1"/>
    <xf numFmtId="0" fontId="1" fillId="0" borderId="0" xfId="0" applyFont="1" applyBorder="1"/>
    <xf numFmtId="0" fontId="8" fillId="0" borderId="0" xfId="0" applyFont="1" applyFill="1" applyBorder="1"/>
    <xf numFmtId="0" fontId="3" fillId="0" borderId="0" xfId="0" applyFont="1" applyBorder="1"/>
    <xf numFmtId="0" fontId="4" fillId="0" borderId="0" xfId="0" applyFont="1" applyBorder="1"/>
    <xf numFmtId="167" fontId="0" fillId="0" borderId="0" xfId="0" applyNumberFormat="1"/>
    <xf numFmtId="0" fontId="11" fillId="0" borderId="0" xfId="0" applyFont="1" applyFill="1" applyBorder="1"/>
    <xf numFmtId="164" fontId="2" fillId="2" borderId="5" xfId="0" applyNumberFormat="1" applyFont="1" applyFill="1" applyBorder="1" applyAlignment="1">
      <alignment vertical="center"/>
    </xf>
    <xf numFmtId="165" fontId="2" fillId="2" borderId="6" xfId="0" applyNumberFormat="1" applyFont="1" applyFill="1" applyBorder="1" applyAlignment="1">
      <alignment vertical="center"/>
    </xf>
    <xf numFmtId="165" fontId="2" fillId="2" borderId="14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18" xfId="0" applyFont="1" applyBorder="1" applyAlignment="1">
      <alignment vertical="center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/>
    <xf numFmtId="0" fontId="6" fillId="0" borderId="0" xfId="0" applyFont="1" applyBorder="1"/>
    <xf numFmtId="14" fontId="7" fillId="0" borderId="0" xfId="0" applyNumberFormat="1" applyFont="1" applyFill="1" applyBorder="1" applyAlignment="1">
      <alignment horizontal="centerContinuous"/>
    </xf>
    <xf numFmtId="0" fontId="1" fillId="0" borderId="0" xfId="0" applyFont="1" applyBorder="1" applyAlignment="1">
      <alignment horizontal="centerContinuous" vertical="center"/>
    </xf>
    <xf numFmtId="168" fontId="14" fillId="0" borderId="0" xfId="1" applyNumberFormat="1" applyFont="1" applyFill="1" applyAlignment="1">
      <alignment vertical="center"/>
    </xf>
    <xf numFmtId="168" fontId="14" fillId="0" borderId="0" xfId="1" applyNumberFormat="1" applyFont="1" applyFill="1" applyBorder="1" applyAlignment="1">
      <alignment vertical="center"/>
    </xf>
    <xf numFmtId="169" fontId="14" fillId="0" borderId="25" xfId="1" applyNumberFormat="1" applyFont="1" applyFill="1" applyBorder="1" applyAlignment="1">
      <alignment vertical="center"/>
    </xf>
    <xf numFmtId="169" fontId="14" fillId="0" borderId="18" xfId="1" applyNumberFormat="1" applyFont="1" applyFill="1" applyBorder="1" applyAlignment="1">
      <alignment vertical="center"/>
    </xf>
    <xf numFmtId="169" fontId="14" fillId="0" borderId="9" xfId="1" applyNumberFormat="1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164" fontId="1" fillId="2" borderId="27" xfId="0" applyNumberFormat="1" applyFont="1" applyFill="1" applyBorder="1" applyAlignment="1">
      <alignment vertical="center"/>
    </xf>
    <xf numFmtId="165" fontId="1" fillId="2" borderId="28" xfId="0" applyNumberFormat="1" applyFont="1" applyFill="1" applyBorder="1" applyAlignment="1">
      <alignment vertical="center"/>
    </xf>
    <xf numFmtId="165" fontId="1" fillId="2" borderId="29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4" fontId="0" fillId="0" borderId="0" xfId="0" applyNumberFormat="1"/>
    <xf numFmtId="164" fontId="2" fillId="2" borderId="2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165" fontId="2" fillId="2" borderId="17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65" fontId="2" fillId="2" borderId="15" xfId="0" applyNumberFormat="1" applyFont="1" applyFill="1" applyBorder="1" applyAlignment="1">
      <alignment vertical="center"/>
    </xf>
    <xf numFmtId="0" fontId="2" fillId="0" borderId="34" xfId="0" quotePrefix="1" applyFont="1" applyFill="1" applyBorder="1" applyAlignment="1">
      <alignment horizontal="center" vertical="center" wrapText="1"/>
    </xf>
    <xf numFmtId="164" fontId="2" fillId="2" borderId="35" xfId="0" applyNumberFormat="1" applyFont="1" applyFill="1" applyBorder="1" applyAlignment="1">
      <alignment horizontal="right" vertical="center"/>
    </xf>
    <xf numFmtId="164" fontId="2" fillId="2" borderId="35" xfId="0" applyNumberFormat="1" applyFont="1" applyFill="1" applyBorder="1" applyAlignment="1">
      <alignment vertical="center"/>
    </xf>
    <xf numFmtId="164" fontId="2" fillId="2" borderId="36" xfId="0" applyNumberFormat="1" applyFont="1" applyFill="1" applyBorder="1" applyAlignment="1">
      <alignment vertical="center"/>
    </xf>
    <xf numFmtId="164" fontId="1" fillId="2" borderId="37" xfId="0" applyNumberFormat="1" applyFont="1" applyFill="1" applyBorder="1" applyAlignment="1">
      <alignment vertical="center"/>
    </xf>
    <xf numFmtId="0" fontId="0" fillId="0" borderId="38" xfId="0" applyBorder="1"/>
    <xf numFmtId="167" fontId="0" fillId="0" borderId="0" xfId="0" applyNumberFormat="1" applyBorder="1"/>
    <xf numFmtId="164" fontId="1" fillId="2" borderId="27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9" fontId="15" fillId="0" borderId="29" xfId="1" applyNumberFormat="1" applyFont="1" applyFill="1" applyBorder="1" applyAlignment="1">
      <alignment vertical="center"/>
    </xf>
    <xf numFmtId="166" fontId="1" fillId="2" borderId="27" xfId="0" applyNumberFormat="1" applyFont="1" applyFill="1" applyBorder="1" applyAlignment="1">
      <alignment horizontal="right" vertical="center"/>
    </xf>
    <xf numFmtId="164" fontId="16" fillId="2" borderId="5" xfId="0" applyNumberFormat="1" applyFont="1" applyFill="1" applyBorder="1" applyAlignment="1">
      <alignment horizontal="left" vertical="center" indent="8"/>
    </xf>
    <xf numFmtId="169" fontId="15" fillId="2" borderId="13" xfId="1" applyNumberFormat="1" applyFont="1" applyFill="1" applyBorder="1" applyAlignment="1">
      <alignment vertical="center"/>
    </xf>
    <xf numFmtId="164" fontId="0" fillId="2" borderId="0" xfId="0" applyNumberFormat="1" applyFill="1" applyBorder="1"/>
    <xf numFmtId="0" fontId="0" fillId="2" borderId="0" xfId="0" applyFill="1"/>
    <xf numFmtId="169" fontId="15" fillId="2" borderId="29" xfId="1" applyNumberFormat="1" applyFont="1" applyFill="1" applyBorder="1" applyAlignment="1">
      <alignment vertical="center"/>
    </xf>
    <xf numFmtId="164" fontId="0" fillId="0" borderId="0" xfId="0" applyNumberFormat="1" applyBorder="1"/>
    <xf numFmtId="166" fontId="2" fillId="0" borderId="26" xfId="0" applyNumberFormat="1" applyFont="1" applyFill="1" applyBorder="1" applyAlignment="1">
      <alignment horizontal="right" vertical="center"/>
    </xf>
    <xf numFmtId="168" fontId="14" fillId="0" borderId="26" xfId="1" applyNumberFormat="1" applyFont="1" applyFill="1" applyBorder="1" applyAlignment="1">
      <alignment vertical="center"/>
    </xf>
    <xf numFmtId="169" fontId="14" fillId="2" borderId="25" xfId="1" applyNumberFormat="1" applyFont="1" applyFill="1" applyBorder="1" applyAlignment="1">
      <alignment vertical="center"/>
    </xf>
    <xf numFmtId="166" fontId="1" fillId="2" borderId="0" xfId="0" applyNumberFormat="1" applyFont="1" applyFill="1" applyBorder="1" applyAlignment="1">
      <alignment horizontal="right" vertical="center"/>
    </xf>
    <xf numFmtId="169" fontId="15" fillId="0" borderId="0" xfId="1" applyNumberFormat="1" applyFont="1" applyFill="1" applyBorder="1" applyAlignment="1">
      <alignment vertical="center"/>
    </xf>
    <xf numFmtId="169" fontId="15" fillId="2" borderId="0" xfId="1" applyNumberFormat="1" applyFont="1" applyFill="1" applyBorder="1" applyAlignment="1">
      <alignment vertical="center"/>
    </xf>
    <xf numFmtId="167" fontId="0" fillId="0" borderId="0" xfId="0" applyNumberFormat="1" applyBorder="1" applyAlignment="1">
      <alignment horizontal="right"/>
    </xf>
    <xf numFmtId="164" fontId="3" fillId="0" borderId="0" xfId="0" applyNumberFormat="1" applyFont="1" applyBorder="1"/>
    <xf numFmtId="0" fontId="12" fillId="0" borderId="0" xfId="0" applyFont="1" applyFill="1" applyAlignment="1">
      <alignment horizontal="center"/>
    </xf>
    <xf numFmtId="0" fontId="1" fillId="0" borderId="43" xfId="0" applyFont="1" applyBorder="1" applyAlignment="1">
      <alignment vertical="center"/>
    </xf>
    <xf numFmtId="164" fontId="1" fillId="2" borderId="44" xfId="0" applyNumberFormat="1" applyFont="1" applyFill="1" applyBorder="1" applyAlignment="1">
      <alignment horizontal="right" vertical="center"/>
    </xf>
    <xf numFmtId="165" fontId="1" fillId="2" borderId="45" xfId="0" applyNumberFormat="1" applyFont="1" applyFill="1" applyBorder="1" applyAlignment="1">
      <alignment vertical="center"/>
    </xf>
    <xf numFmtId="164" fontId="1" fillId="2" borderId="46" xfId="0" applyNumberFormat="1" applyFont="1" applyFill="1" applyBorder="1" applyAlignment="1">
      <alignment vertical="center"/>
    </xf>
    <xf numFmtId="165" fontId="1" fillId="2" borderId="47" xfId="0" applyNumberFormat="1" applyFont="1" applyFill="1" applyBorder="1" applyAlignment="1">
      <alignment vertical="center"/>
    </xf>
    <xf numFmtId="164" fontId="1" fillId="2" borderId="44" xfId="0" applyNumberFormat="1" applyFont="1" applyFill="1" applyBorder="1" applyAlignment="1">
      <alignment vertical="center"/>
    </xf>
    <xf numFmtId="166" fontId="1" fillId="2" borderId="44" xfId="0" applyNumberFormat="1" applyFont="1" applyFill="1" applyBorder="1" applyAlignment="1">
      <alignment horizontal="right" vertical="center"/>
    </xf>
    <xf numFmtId="169" fontId="15" fillId="0" borderId="45" xfId="1" applyNumberFormat="1" applyFont="1" applyFill="1" applyBorder="1" applyAlignment="1">
      <alignment vertical="center"/>
    </xf>
    <xf numFmtId="169" fontId="15" fillId="2" borderId="45" xfId="1" applyNumberFormat="1" applyFont="1" applyFill="1" applyBorder="1" applyAlignment="1">
      <alignment vertical="center"/>
    </xf>
    <xf numFmtId="166" fontId="1" fillId="2" borderId="30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" fillId="0" borderId="3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" fillId="3" borderId="30" xfId="0" applyNumberFormat="1" applyFont="1" applyFill="1" applyBorder="1" applyAlignment="1">
      <alignment horizontal="right" vertical="center"/>
    </xf>
    <xf numFmtId="166" fontId="1" fillId="3" borderId="26" xfId="0" applyNumberFormat="1" applyFont="1" applyFill="1" applyBorder="1" applyAlignment="1">
      <alignment horizontal="right" vertical="center"/>
    </xf>
    <xf numFmtId="166" fontId="1" fillId="3" borderId="31" xfId="0" applyNumberFormat="1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164673</xdr:colOff>
      <xdr:row>1</xdr:row>
      <xdr:rowOff>81822</xdr:rowOff>
    </xdr:from>
    <xdr:to>
      <xdr:col>2</xdr:col>
      <xdr:colOff>136071</xdr:colOff>
      <xdr:row>2</xdr:row>
      <xdr:rowOff>52337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78" y="270229"/>
          <a:ext cx="1373981" cy="451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F29"/>
  <sheetViews>
    <sheetView showGridLines="0" tabSelected="1" topLeftCell="A4" zoomScale="80" zoomScaleNormal="80" workbookViewId="0">
      <selection activeCell="Q25" sqref="Q25"/>
    </sheetView>
  </sheetViews>
  <sheetFormatPr defaultRowHeight="12.75" x14ac:dyDescent="0.2"/>
  <cols>
    <col min="1" max="1" width="2.83203125" style="7" customWidth="1"/>
    <col min="2" max="2" width="22.83203125" customWidth="1"/>
    <col min="3" max="3" width="17.83203125" customWidth="1"/>
    <col min="4" max="4" width="15.83203125" customWidth="1"/>
    <col min="5" max="5" width="17.83203125" hidden="1" customWidth="1"/>
    <col min="6" max="6" width="15.83203125" hidden="1" customWidth="1"/>
    <col min="7" max="7" width="17.83203125" customWidth="1"/>
    <col min="8" max="8" width="15.83203125" customWidth="1"/>
    <col min="9" max="9" width="17.83203125" customWidth="1"/>
    <col min="10" max="10" width="15.83203125" customWidth="1"/>
    <col min="11" max="11" width="17.83203125" customWidth="1"/>
    <col min="12" max="12" width="15.83203125" customWidth="1"/>
    <col min="13" max="13" width="17.83203125" customWidth="1"/>
    <col min="14" max="14" width="15.83203125" style="29" customWidth="1"/>
    <col min="15" max="15" width="17.83203125" customWidth="1"/>
    <col min="16" max="16" width="15.83203125" customWidth="1"/>
    <col min="17" max="17" width="17.83203125" customWidth="1"/>
    <col min="18" max="18" width="15.83203125" customWidth="1"/>
  </cols>
  <sheetData>
    <row r="1" spans="1:19" s="10" customFormat="1" ht="15" x14ac:dyDescent="0.25">
      <c r="A1" s="26"/>
      <c r="B1" s="1"/>
      <c r="C1" s="1"/>
      <c r="D1" s="1"/>
      <c r="E1" s="1"/>
      <c r="F1" s="1"/>
      <c r="G1" s="1"/>
      <c r="H1" s="1"/>
      <c r="I1" s="1"/>
      <c r="J1" s="1"/>
      <c r="N1" s="29"/>
    </row>
    <row r="2" spans="1:19" s="7" customFormat="1" ht="38.25" customHeight="1" x14ac:dyDescent="0.2">
      <c r="B2"/>
      <c r="C2"/>
      <c r="D2"/>
      <c r="E2"/>
      <c r="F2"/>
      <c r="G2"/>
      <c r="H2"/>
      <c r="I2"/>
      <c r="J2"/>
      <c r="N2" s="29"/>
    </row>
    <row r="3" spans="1:19" s="7" customFormat="1" ht="38.25" customHeight="1" x14ac:dyDescent="0.2">
      <c r="B3"/>
      <c r="C3"/>
      <c r="D3"/>
      <c r="E3"/>
      <c r="F3"/>
      <c r="G3"/>
      <c r="H3"/>
      <c r="I3" s="41"/>
      <c r="J3"/>
      <c r="N3" s="29"/>
    </row>
    <row r="4" spans="1:19" s="15" customFormat="1" ht="20.25" customHeight="1" x14ac:dyDescent="0.25">
      <c r="B4" s="92" t="s">
        <v>9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1:19" s="15" customFormat="1" ht="32.25" customHeight="1" x14ac:dyDescent="0.2">
      <c r="B5" s="91" t="s">
        <v>17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9" s="25" customFormat="1" ht="20.25" customHeight="1" x14ac:dyDescent="0.2">
      <c r="B6" s="90" t="s">
        <v>20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</row>
    <row r="7" spans="1:19" s="25" customFormat="1" ht="5.25" customHeight="1" x14ac:dyDescent="0.2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9" s="12" customFormat="1" ht="46.5" customHeight="1" x14ac:dyDescent="0.2">
      <c r="A8" s="3"/>
      <c r="B8" s="88" t="s">
        <v>5</v>
      </c>
      <c r="C8" s="93" t="s">
        <v>16</v>
      </c>
      <c r="D8" s="104"/>
      <c r="E8" s="106" t="s">
        <v>10</v>
      </c>
      <c r="F8" s="107"/>
      <c r="G8" s="107"/>
      <c r="H8" s="107"/>
      <c r="I8" s="108" t="s">
        <v>13</v>
      </c>
      <c r="J8" s="107"/>
      <c r="K8" s="107"/>
      <c r="L8" s="109"/>
      <c r="M8" s="108" t="s">
        <v>19</v>
      </c>
      <c r="N8" s="107"/>
      <c r="O8" s="107"/>
      <c r="P8" s="107"/>
      <c r="Q8" s="93" t="s">
        <v>14</v>
      </c>
      <c r="R8" s="94"/>
    </row>
    <row r="9" spans="1:19" s="12" customFormat="1" ht="27" customHeight="1" x14ac:dyDescent="0.2">
      <c r="A9" s="3"/>
      <c r="B9" s="88"/>
      <c r="C9" s="95"/>
      <c r="D9" s="105"/>
      <c r="E9" s="100" t="s">
        <v>11</v>
      </c>
      <c r="F9" s="101"/>
      <c r="G9" s="102" t="s">
        <v>12</v>
      </c>
      <c r="H9" s="103"/>
      <c r="I9" s="102" t="s">
        <v>11</v>
      </c>
      <c r="J9" s="101"/>
      <c r="K9" s="102" t="s">
        <v>12</v>
      </c>
      <c r="L9" s="103"/>
      <c r="M9" s="102" t="s">
        <v>11</v>
      </c>
      <c r="N9" s="101"/>
      <c r="O9" s="102" t="s">
        <v>12</v>
      </c>
      <c r="P9" s="103"/>
      <c r="Q9" s="95"/>
      <c r="R9" s="96"/>
    </row>
    <row r="10" spans="1:19" s="13" customFormat="1" ht="43.5" customHeight="1" thickBot="1" x14ac:dyDescent="0.2">
      <c r="A10" s="4"/>
      <c r="B10" s="89"/>
      <c r="C10" s="22" t="s">
        <v>7</v>
      </c>
      <c r="D10" s="23" t="s">
        <v>8</v>
      </c>
      <c r="E10" s="49" t="s">
        <v>7</v>
      </c>
      <c r="F10" s="24" t="s">
        <v>8</v>
      </c>
      <c r="G10" s="22" t="s">
        <v>7</v>
      </c>
      <c r="H10" s="23" t="s">
        <v>8</v>
      </c>
      <c r="I10" s="22" t="s">
        <v>7</v>
      </c>
      <c r="J10" s="24" t="s">
        <v>8</v>
      </c>
      <c r="K10" s="22" t="s">
        <v>7</v>
      </c>
      <c r="L10" s="23" t="s">
        <v>8</v>
      </c>
      <c r="M10" s="22" t="s">
        <v>7</v>
      </c>
      <c r="N10" s="24" t="s">
        <v>8</v>
      </c>
      <c r="O10" s="22" t="s">
        <v>7</v>
      </c>
      <c r="P10" s="23" t="s">
        <v>8</v>
      </c>
      <c r="Q10" s="22" t="s">
        <v>7</v>
      </c>
      <c r="R10" s="23" t="s">
        <v>8</v>
      </c>
    </row>
    <row r="11" spans="1:19" s="11" customFormat="1" ht="27" customHeight="1" thickTop="1" x14ac:dyDescent="0.2">
      <c r="A11" s="27"/>
      <c r="B11" s="19" t="s">
        <v>2</v>
      </c>
      <c r="C11" s="42">
        <v>648</v>
      </c>
      <c r="D11" s="45">
        <v>933.01831000000004</v>
      </c>
      <c r="E11" s="50"/>
      <c r="F11" s="43"/>
      <c r="G11" s="44">
        <v>665</v>
      </c>
      <c r="H11" s="45">
        <v>897.28607999999997</v>
      </c>
      <c r="I11" s="42">
        <v>50</v>
      </c>
      <c r="J11" s="43">
        <v>69.716580000000008</v>
      </c>
      <c r="K11" s="44">
        <v>56</v>
      </c>
      <c r="L11" s="45">
        <v>83.224600000000009</v>
      </c>
      <c r="M11" s="42">
        <v>4</v>
      </c>
      <c r="N11" s="70">
        <v>5.3470500000000003</v>
      </c>
      <c r="O11" s="38">
        <v>8</v>
      </c>
      <c r="P11" s="31">
        <v>11.97125</v>
      </c>
      <c r="Q11" s="38">
        <v>1333</v>
      </c>
      <c r="R11" s="31">
        <f>+P11+N11+L11+J11+H11+D11</f>
        <v>2000.56387</v>
      </c>
    </row>
    <row r="12" spans="1:19" s="7" customFormat="1" ht="27" customHeight="1" x14ac:dyDescent="0.2">
      <c r="A12" s="28"/>
      <c r="B12" s="21" t="s">
        <v>3</v>
      </c>
      <c r="C12" s="46">
        <v>217</v>
      </c>
      <c r="D12" s="48">
        <v>515.88620000000003</v>
      </c>
      <c r="E12" s="51"/>
      <c r="F12" s="47"/>
      <c r="G12" s="46">
        <v>511</v>
      </c>
      <c r="H12" s="48">
        <v>1041.47784</v>
      </c>
      <c r="I12" s="46">
        <v>28</v>
      </c>
      <c r="J12" s="47">
        <v>249.51679000000001</v>
      </c>
      <c r="K12" s="46">
        <v>50</v>
      </c>
      <c r="L12" s="48">
        <v>213.89762999999999</v>
      </c>
      <c r="M12" s="39">
        <v>7</v>
      </c>
      <c r="N12" s="32">
        <v>20.5015</v>
      </c>
      <c r="O12" s="39">
        <v>7</v>
      </c>
      <c r="P12" s="32">
        <v>24.970029999999998</v>
      </c>
      <c r="Q12" s="39">
        <v>754</v>
      </c>
      <c r="R12" s="32">
        <f t="shared" ref="R12:R15" si="0">+P12+N12+L12+J12+H12+D12</f>
        <v>2066.2499899999998</v>
      </c>
    </row>
    <row r="13" spans="1:19" s="7" customFormat="1" ht="27" customHeight="1" x14ac:dyDescent="0.2">
      <c r="A13" s="28"/>
      <c r="B13" s="20" t="s">
        <v>4</v>
      </c>
      <c r="C13" s="16">
        <v>59</v>
      </c>
      <c r="D13" s="18">
        <v>156.86144000000002</v>
      </c>
      <c r="E13" s="52"/>
      <c r="F13" s="17"/>
      <c r="G13" s="16">
        <v>247</v>
      </c>
      <c r="H13" s="18">
        <v>401.78740999999997</v>
      </c>
      <c r="I13" s="16">
        <v>19</v>
      </c>
      <c r="J13" s="17">
        <v>50.512889999999999</v>
      </c>
      <c r="K13" s="16">
        <v>34</v>
      </c>
      <c r="L13" s="18">
        <v>103.45823</v>
      </c>
      <c r="M13" s="39">
        <v>5</v>
      </c>
      <c r="N13" s="32">
        <v>8.0050000000000008</v>
      </c>
      <c r="O13" s="40">
        <v>14</v>
      </c>
      <c r="P13" s="32">
        <v>43.894640000000003</v>
      </c>
      <c r="Q13" s="40">
        <v>337</v>
      </c>
      <c r="R13" s="32">
        <f t="shared" si="0"/>
        <v>764.51960999999994</v>
      </c>
    </row>
    <row r="14" spans="1:19" s="12" customFormat="1" ht="27" customHeight="1" x14ac:dyDescent="0.2">
      <c r="A14" s="3"/>
      <c r="B14" s="21" t="s">
        <v>0</v>
      </c>
      <c r="C14" s="16">
        <v>393</v>
      </c>
      <c r="D14" s="18">
        <v>2719.52405</v>
      </c>
      <c r="E14" s="51"/>
      <c r="F14" s="47"/>
      <c r="G14" s="46">
        <v>951</v>
      </c>
      <c r="H14" s="48">
        <v>4091.0281800000002</v>
      </c>
      <c r="I14" s="46">
        <v>90</v>
      </c>
      <c r="J14" s="47">
        <v>371.54790000000003</v>
      </c>
      <c r="K14" s="46">
        <v>176</v>
      </c>
      <c r="L14" s="48">
        <v>863.13366000000008</v>
      </c>
      <c r="M14" s="38">
        <v>17</v>
      </c>
      <c r="N14" s="32">
        <v>93.648979999999995</v>
      </c>
      <c r="O14" s="38">
        <v>26</v>
      </c>
      <c r="P14" s="32">
        <v>100.06617</v>
      </c>
      <c r="Q14" s="38">
        <v>1461</v>
      </c>
      <c r="R14" s="32">
        <f t="shared" si="0"/>
        <v>8238.9489400000002</v>
      </c>
    </row>
    <row r="15" spans="1:19" s="12" customFormat="1" ht="27" customHeight="1" x14ac:dyDescent="0.2">
      <c r="A15" s="3"/>
      <c r="B15" s="20" t="s">
        <v>1</v>
      </c>
      <c r="C15" s="16">
        <v>283</v>
      </c>
      <c r="D15" s="18">
        <v>743.98000999999999</v>
      </c>
      <c r="E15" s="52"/>
      <c r="F15" s="17"/>
      <c r="G15" s="16">
        <v>129</v>
      </c>
      <c r="H15" s="18">
        <v>400.09728999999999</v>
      </c>
      <c r="I15" s="62" t="s">
        <v>18</v>
      </c>
      <c r="J15" s="17">
        <v>15.1304</v>
      </c>
      <c r="K15" s="16">
        <v>4</v>
      </c>
      <c r="L15" s="18">
        <v>8.7859999999999996</v>
      </c>
      <c r="M15" s="57">
        <v>0</v>
      </c>
      <c r="N15" s="33">
        <v>0</v>
      </c>
      <c r="O15" s="62">
        <v>1</v>
      </c>
      <c r="P15" s="33">
        <v>1.6099300000000001</v>
      </c>
      <c r="Q15" s="57">
        <v>387</v>
      </c>
      <c r="R15" s="33">
        <f t="shared" si="0"/>
        <v>1169.6036300000001</v>
      </c>
    </row>
    <row r="16" spans="1:19" s="12" customFormat="1" ht="27" customHeight="1" x14ac:dyDescent="0.2">
      <c r="A16" s="3"/>
      <c r="B16" s="34" t="s">
        <v>15</v>
      </c>
      <c r="C16" s="56">
        <f t="shared" ref="C16:H16" si="1">SUM(C11:C15)</f>
        <v>1600</v>
      </c>
      <c r="D16" s="37">
        <f t="shared" si="1"/>
        <v>5069.2700100000002</v>
      </c>
      <c r="E16" s="53">
        <f t="shared" si="1"/>
        <v>0</v>
      </c>
      <c r="F16" s="36">
        <f t="shared" si="1"/>
        <v>0</v>
      </c>
      <c r="G16" s="35">
        <f t="shared" si="1"/>
        <v>2503</v>
      </c>
      <c r="H16" s="37">
        <f t="shared" si="1"/>
        <v>6831.6767999999993</v>
      </c>
      <c r="I16" s="35">
        <v>190</v>
      </c>
      <c r="J16" s="36">
        <f>SUM(J11:J15)</f>
        <v>756.42456000000004</v>
      </c>
      <c r="K16" s="35">
        <f>SUM(K11:K15)</f>
        <v>320</v>
      </c>
      <c r="L16" s="37">
        <f>SUM(L11:L15)</f>
        <v>1272.5001200000002</v>
      </c>
      <c r="M16" s="35">
        <f>SUM(M11:M15)</f>
        <v>33</v>
      </c>
      <c r="N16" s="63">
        <f>SUM(N11:N15)</f>
        <v>127.50252999999999</v>
      </c>
      <c r="O16" s="35">
        <v>56</v>
      </c>
      <c r="P16" s="63">
        <f>SUM(P11:P15)</f>
        <v>182.51201999999998</v>
      </c>
      <c r="Q16" s="86">
        <f>SUM(Q11:Q15)</f>
        <v>4272</v>
      </c>
      <c r="R16" s="60">
        <f>SUM(R11:R15)</f>
        <v>14239.886039999999</v>
      </c>
      <c r="S16" s="75"/>
    </row>
    <row r="17" spans="1:240" s="13" customFormat="1" ht="10.5" customHeight="1" thickBot="1" x14ac:dyDescent="0.25">
      <c r="A17" s="4"/>
      <c r="B17"/>
      <c r="C17"/>
      <c r="D17"/>
      <c r="E17" s="54"/>
      <c r="F17" s="7"/>
      <c r="G17" s="7"/>
      <c r="H17" s="7"/>
      <c r="I17" s="9"/>
      <c r="J17" s="14"/>
      <c r="K17"/>
      <c r="L17"/>
      <c r="M17" s="58"/>
      <c r="N17" s="30"/>
      <c r="O17" s="87"/>
      <c r="Q17" s="68"/>
      <c r="R17" s="69"/>
    </row>
    <row r="18" spans="1:240" s="6" customFormat="1" ht="27" customHeight="1" thickTop="1" x14ac:dyDescent="0.2">
      <c r="A18" s="5"/>
      <c r="B18" s="34" t="s">
        <v>6</v>
      </c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9"/>
      <c r="Q18" s="61">
        <v>18</v>
      </c>
      <c r="R18" s="66">
        <f>128390/1000</f>
        <v>128.38999999999999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</row>
    <row r="19" spans="1:240" ht="7.5" customHeight="1" x14ac:dyDescent="0.2">
      <c r="A19" s="5"/>
      <c r="E19" s="54"/>
      <c r="F19" s="7"/>
      <c r="G19" s="7"/>
      <c r="H19" s="55"/>
      <c r="L19" s="14"/>
      <c r="M19" s="59"/>
      <c r="O19" s="67"/>
      <c r="Q19" s="58"/>
      <c r="R19" s="30"/>
    </row>
    <row r="20" spans="1:240" ht="27" customHeight="1" x14ac:dyDescent="0.2">
      <c r="A20" s="5"/>
      <c r="B20" s="77" t="s">
        <v>14</v>
      </c>
      <c r="C20" s="78">
        <f t="shared" ref="C20:L20" si="2">+C16</f>
        <v>1600</v>
      </c>
      <c r="D20" s="79">
        <f t="shared" si="2"/>
        <v>5069.2700100000002</v>
      </c>
      <c r="E20" s="80">
        <f t="shared" si="2"/>
        <v>0</v>
      </c>
      <c r="F20" s="81">
        <f t="shared" si="2"/>
        <v>0</v>
      </c>
      <c r="G20" s="82">
        <f t="shared" si="2"/>
        <v>2503</v>
      </c>
      <c r="H20" s="79">
        <f t="shared" si="2"/>
        <v>6831.6767999999993</v>
      </c>
      <c r="I20" s="82">
        <f t="shared" si="2"/>
        <v>190</v>
      </c>
      <c r="J20" s="81">
        <f t="shared" si="2"/>
        <v>756.42456000000004</v>
      </c>
      <c r="K20" s="82">
        <f t="shared" si="2"/>
        <v>320</v>
      </c>
      <c r="L20" s="79">
        <f t="shared" si="2"/>
        <v>1272.5001200000002</v>
      </c>
      <c r="M20" s="83">
        <f>+C18+M16</f>
        <v>33</v>
      </c>
      <c r="N20" s="84">
        <f>+N16</f>
        <v>127.50252999999999</v>
      </c>
      <c r="O20" s="83">
        <f>+E18+O16</f>
        <v>56</v>
      </c>
      <c r="P20" s="84">
        <f>+P18+P16</f>
        <v>182.51201999999998</v>
      </c>
      <c r="Q20" s="83">
        <f>+Q18+Q16</f>
        <v>4290</v>
      </c>
      <c r="R20" s="85">
        <f>+R18+R16</f>
        <v>14368.276039999999</v>
      </c>
    </row>
    <row r="21" spans="1:240" ht="38.25" customHeight="1" x14ac:dyDescent="0.2">
      <c r="A21" s="5"/>
      <c r="I21" s="41"/>
      <c r="J21" s="14"/>
      <c r="O21" s="7"/>
      <c r="Q21" s="59"/>
      <c r="R21" s="29"/>
    </row>
    <row r="22" spans="1:240" ht="38.25" customHeight="1" x14ac:dyDescent="0.2">
      <c r="A22" s="5"/>
      <c r="M22" s="41"/>
      <c r="O22" s="7"/>
      <c r="Q22" s="71"/>
      <c r="R22" s="72"/>
    </row>
    <row r="23" spans="1:240" ht="38.25" customHeight="1" x14ac:dyDescent="0.2">
      <c r="A23" s="5"/>
      <c r="I23" s="41"/>
      <c r="O23" s="7"/>
      <c r="Q23" s="71"/>
      <c r="R23" s="73"/>
    </row>
    <row r="24" spans="1:240" s="2" customFormat="1" ht="38.25" customHeight="1" x14ac:dyDescent="0.2">
      <c r="A24" s="8"/>
      <c r="B24"/>
      <c r="C24"/>
      <c r="D24" s="41"/>
      <c r="E24"/>
      <c r="F24"/>
      <c r="G24"/>
      <c r="H24"/>
      <c r="I24"/>
      <c r="J24"/>
      <c r="K24"/>
      <c r="L24"/>
      <c r="M24"/>
      <c r="N24" s="29"/>
      <c r="O24" s="5"/>
      <c r="Q24" s="74"/>
      <c r="R24" s="30"/>
    </row>
    <row r="25" spans="1:240" ht="38.25" customHeight="1" x14ac:dyDescent="0.2">
      <c r="A25" s="5"/>
      <c r="D25" s="9"/>
      <c r="O25" s="64"/>
      <c r="P25" s="65"/>
      <c r="Q25" s="71"/>
      <c r="R25" s="72"/>
    </row>
    <row r="26" spans="1:240" x14ac:dyDescent="0.2">
      <c r="O26" s="7"/>
    </row>
    <row r="27" spans="1:240" ht="38.25" customHeight="1" x14ac:dyDescent="0.2">
      <c r="A27" s="5"/>
      <c r="O27" s="7"/>
    </row>
    <row r="28" spans="1:240" x14ac:dyDescent="0.2">
      <c r="O28" s="7"/>
    </row>
    <row r="29" spans="1:240" ht="38.25" customHeight="1" x14ac:dyDescent="0.2">
      <c r="A29" s="5"/>
      <c r="O29" s="7"/>
    </row>
  </sheetData>
  <mergeCells count="16">
    <mergeCell ref="C18:P18"/>
    <mergeCell ref="E9:F9"/>
    <mergeCell ref="G9:H9"/>
    <mergeCell ref="I9:J9"/>
    <mergeCell ref="K9:L9"/>
    <mergeCell ref="M9:N9"/>
    <mergeCell ref="O9:P9"/>
    <mergeCell ref="C8:D9"/>
    <mergeCell ref="E8:H8"/>
    <mergeCell ref="I8:L8"/>
    <mergeCell ref="M8:P8"/>
    <mergeCell ref="B8:B10"/>
    <mergeCell ref="B6:R6"/>
    <mergeCell ref="B5:R5"/>
    <mergeCell ref="B4:R4"/>
    <mergeCell ref="Q8:R9"/>
  </mergeCells>
  <phoneticPr fontId="0" type="noConversion"/>
  <printOptions horizontalCentered="1"/>
  <pageMargins left="0.19685039370078741" right="0.35433070866141736" top="0.27559055118110237" bottom="0.39370078740157483" header="0" footer="0.23622047244094491"/>
  <pageSetup paperSize="9" scale="73" orientation="landscape" horizontalDpi="4294967293" r:id="rId1"/>
  <headerFooter alignWithMargins="0">
    <oddFooter>&amp;LFonte: IFAP/GPE</oddFooter>
  </headerFooter>
  <ignoredErrors>
    <ignoredError sqref="M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FTA </vt:lpstr>
      <vt:lpstr>'FTA 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2020-07-31T18:00:57Z</dcterms:modified>
</cp:coreProperties>
</file>