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updateLinks="never" defaultThemeVersion="124226"/>
  <bookViews>
    <workbookView xWindow="14385" yWindow="-15" windowWidth="14430" windowHeight="11760"/>
  </bookViews>
  <sheets>
    <sheet name="CalPags - RAM" sheetId="3" r:id="rId1"/>
  </sheets>
  <definedNames>
    <definedName name="_xlnm._FilterDatabase" localSheetId="0" hidden="1">'CalPags - RAM'!$B$1:$B$582</definedName>
    <definedName name="_xlnm.Print_Area" localSheetId="0">'CalPags - RAM'!$B$1:$F$74</definedName>
    <definedName name="_xlnm.Print_Titles" localSheetId="0">'CalPags - RAM'!$1:$3</definedName>
  </definedNames>
  <calcPr calcId="145621"/>
</workbook>
</file>

<file path=xl/calcChain.xml><?xml version="1.0" encoding="utf-8"?>
<calcChain xmlns="http://schemas.openxmlformats.org/spreadsheetml/2006/main">
  <c r="E72" i="3" l="1"/>
  <c r="E73" i="3" s="1"/>
  <c r="E68" i="3" l="1"/>
  <c r="E62" i="3" l="1"/>
  <c r="E54" i="3" l="1"/>
  <c r="E38" i="3" l="1"/>
  <c r="E27" i="3" l="1"/>
  <c r="E24" i="3" l="1"/>
  <c r="E14" i="3" l="1"/>
  <c r="E11" i="3" l="1"/>
  <c r="E15" i="3" s="1"/>
  <c r="E74" i="3" s="1"/>
</calcChain>
</file>

<file path=xl/sharedStrings.xml><?xml version="1.0" encoding="utf-8"?>
<sst xmlns="http://schemas.openxmlformats.org/spreadsheetml/2006/main" count="139" uniqueCount="61">
  <si>
    <t>AJUDA / APOIO</t>
  </si>
  <si>
    <t>Tipo de pagamento</t>
  </si>
  <si>
    <t>Pagamento efetuado a:</t>
  </si>
  <si>
    <t>Montante  
(mil euros)</t>
  </si>
  <si>
    <t>100%</t>
  </si>
  <si>
    <t>CAMPANHA 2019</t>
  </si>
  <si>
    <t>CAMPANHA 2019 Total</t>
  </si>
  <si>
    <t>≤ 3</t>
  </si>
  <si>
    <t>NOVEMBRO</t>
  </si>
  <si>
    <t>NOVEMBRO Total</t>
  </si>
  <si>
    <t xml:space="preserve">Nº Beneficiários </t>
  </si>
  <si>
    <t>M11 AGRICULTURA BIOLÓGICA</t>
  </si>
  <si>
    <t>CALENDÁRIO DE PAGAMENTOS - RAM</t>
  </si>
  <si>
    <t>M13 PAG. RELATIVOS A ZONAS SUJEITAS A CONDICIONANTES NATURAIS OU OUTRAS CONDICIONANTES ESPECÍFICAS</t>
  </si>
  <si>
    <t>Adiantamento 75%</t>
  </si>
  <si>
    <t>M10 AGROAMBIENTE E CLIMA
(exceto Ação 10.1.3 - Proteção e reforço da biodiversidade)</t>
  </si>
  <si>
    <t>M12.2. PAGAMENTO DE COMPENSAÇÕES A ZONAS FLORESTAIS NATURA 2000</t>
  </si>
  <si>
    <t>MEDIDA 2 - Subação 2.1.1 - Fileira da cana de açúcar - Transformação</t>
  </si>
  <si>
    <t>1ª prestação 95%</t>
  </si>
  <si>
    <t>DEZEMBRO</t>
  </si>
  <si>
    <t>DEZEMBRO Total</t>
  </si>
  <si>
    <t>2019 Total</t>
  </si>
  <si>
    <t>Saldo</t>
  </si>
  <si>
    <t>MEDIDA 1 - APOIO BASE AOS AGRICULTORES MADEIRENSES</t>
  </si>
  <si>
    <t>2020 Total</t>
  </si>
  <si>
    <t>FEVEREIRO</t>
  </si>
  <si>
    <t>FEVEREIRO Total</t>
  </si>
  <si>
    <t>M10 AGROAMBIENTE E CLIMA
Ação 10.1.3 - Proteção e reforço da biodiversidade</t>
  </si>
  <si>
    <t xml:space="preserve">MEDIDA 2 - Ação 2.5 - Fileira da banana </t>
  </si>
  <si>
    <t>MARÇO</t>
  </si>
  <si>
    <t>MARÇO Total</t>
  </si>
  <si>
    <t>M15.1 PAGAMENTO DE COMPROMISSOS SILVOAMBIENTAIS E CLIMÁTICOS</t>
  </si>
  <si>
    <t>ABRIL</t>
  </si>
  <si>
    <t>ABRIL Total</t>
  </si>
  <si>
    <t>MEDIDA 2 - Subação 2.1.2 - Fileira da cana de açúcar - Envelhecimento de rum da Madeira</t>
  </si>
  <si>
    <t>MEDIDA 2 - Subação 2.3.3 - Fileira da carne - Ajuda à aquisição de reprodutores</t>
  </si>
  <si>
    <t>1ª prestação 80%</t>
  </si>
  <si>
    <t>MEDIDA 2 - Subação 2.4.3 - Fileira do vinho - Envelhecimento de vinhos com DOP Madeira</t>
  </si>
  <si>
    <t>MEDIDA 2 - Subação 2.2.1 - Fileira do leite - Transformação</t>
  </si>
  <si>
    <t>1.ª prestação 95%</t>
  </si>
  <si>
    <t>JUNHO</t>
  </si>
  <si>
    <t>JUNHO Total</t>
  </si>
  <si>
    <t>2ª prestação</t>
  </si>
  <si>
    <t>2.ª prestação</t>
  </si>
  <si>
    <t>MEDIDA 2 - Subação 2.2.2 - Fileira do leite - Ajuda à vaca leiteira</t>
  </si>
  <si>
    <t>MEDIDA 2 - Subação 2.3.1 - Fileira da carne - Ajuda ao abate bovinos</t>
  </si>
  <si>
    <t>MEDIDA 2 - Subação 2.3.4 - Fileira da carne - Ajuda ao abate de frangos de carne</t>
  </si>
  <si>
    <t>MEDIDA 2 - Subação 2.4.1 - Fileira do vinho - Produção</t>
  </si>
  <si>
    <t>MEDIDA 2 - Subação 2.4.2 - Fileira do vinho - Transformação</t>
  </si>
  <si>
    <t>MEDIDA 2 - Ação 2.6 - Apoio à transformação de produtos agropecuários originários da RAM</t>
  </si>
  <si>
    <t>MEDIDA 3 - Ação 3.1 - Apoio à expedição de certos produtos originários da RAM</t>
  </si>
  <si>
    <t>MEDIDA 3 - Ação 3.2 - Apoio à comercialização de certos produtos originários da RAM, no mercado local</t>
  </si>
  <si>
    <t>JULHO</t>
  </si>
  <si>
    <t>JULHO Total</t>
  </si>
  <si>
    <t>MEDIDA 2 - Subação 2.3.2 - Fileira da carne - Ajuda ao abate suínos</t>
  </si>
  <si>
    <t>MEDIDA 2 - Ação 2.7 - Ajuda à produção de ovos</t>
  </si>
  <si>
    <t>AGOSTO</t>
  </si>
  <si>
    <t>AGOSTO Total</t>
  </si>
  <si>
    <t>SETEMBRO</t>
  </si>
  <si>
    <t>SETEMBRO Total</t>
  </si>
  <si>
    <t>REEMBOLSO DA DISCIPLINA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</si>
</sst>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______;"/>
    <numFmt numFmtId="165" formatCode="[$-816]d/mmm/yy;@"/>
    <numFmt numFmtId="166" formatCode="#,##0_ ;\-#,##0\ "/>
    <numFmt numFmtId="167" formatCode="#,##0.00000"/>
    <numFmt numFmtId="168" formatCode="#,##0.0"/>
  </numFmts>
  <fonts count="13" x14ac:knownFonts="1"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b/>
      <sz val="9"/>
      <color theme="0" tint="-0.14999847407452621"/>
      <name val="Arial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CDDC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3">
    <xf numFmtId="0" fontId="0" fillId="0" borderId="0"/>
    <xf numFmtId="0" fontId="4" fillId="0" borderId="0"/>
    <xf numFmtId="43" fontId="12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3" borderId="1" xfId="0" applyFont="1" applyFill="1" applyBorder="1" applyAlignment="1">
      <alignment horizontal="left" vertical="center" indent="1"/>
    </xf>
    <xf numFmtId="0" fontId="8" fillId="3" borderId="2" xfId="0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 indent="2"/>
    </xf>
    <xf numFmtId="3" fontId="6" fillId="0" borderId="3" xfId="0" applyNumberFormat="1" applyFont="1" applyFill="1" applyBorder="1" applyAlignment="1">
      <alignment horizontal="right" vertical="center"/>
    </xf>
    <xf numFmtId="165" fontId="6" fillId="0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0" fontId="8" fillId="5" borderId="4" xfId="0" applyFont="1" applyFill="1" applyBorder="1" applyAlignment="1">
      <alignment horizontal="left" vertical="center" indent="1"/>
    </xf>
    <xf numFmtId="0" fontId="8" fillId="5" borderId="5" xfId="0" applyFont="1" applyFill="1" applyBorder="1" applyAlignment="1">
      <alignment vertical="center"/>
    </xf>
    <xf numFmtId="3" fontId="8" fillId="5" borderId="5" xfId="0" applyNumberFormat="1" applyFont="1" applyFill="1" applyBorder="1" applyAlignment="1">
      <alignment vertical="center"/>
    </xf>
    <xf numFmtId="3" fontId="10" fillId="5" borderId="6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6" fontId="9" fillId="2" borderId="2" xfId="0" applyNumberFormat="1" applyFont="1" applyFill="1" applyBorder="1" applyAlignment="1">
      <alignment vertical="center"/>
    </xf>
    <xf numFmtId="3" fontId="6" fillId="6" borderId="2" xfId="0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horizontal="left" vertical="center"/>
    </xf>
    <xf numFmtId="164" fontId="2" fillId="2" borderId="0" xfId="1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4" fillId="0" borderId="0" xfId="1"/>
    <xf numFmtId="0" fontId="4" fillId="0" borderId="0" xfId="1" applyBorder="1"/>
    <xf numFmtId="0" fontId="6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3" fontId="7" fillId="4" borderId="7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 indent="1"/>
    </xf>
    <xf numFmtId="3" fontId="4" fillId="0" borderId="0" xfId="0" applyNumberFormat="1" applyFont="1"/>
    <xf numFmtId="0" fontId="8" fillId="7" borderId="1" xfId="0" applyFont="1" applyFill="1" applyBorder="1" applyAlignment="1">
      <alignment horizontal="left" vertical="center" indent="1"/>
    </xf>
    <xf numFmtId="0" fontId="8" fillId="7" borderId="2" xfId="0" applyFont="1" applyFill="1" applyBorder="1" applyAlignment="1">
      <alignment vertical="center"/>
    </xf>
    <xf numFmtId="3" fontId="8" fillId="7" borderId="2" xfId="0" applyNumberFormat="1" applyFont="1" applyFill="1" applyBorder="1" applyAlignment="1">
      <alignment vertical="center"/>
    </xf>
    <xf numFmtId="0" fontId="11" fillId="7" borderId="3" xfId="0" applyNumberFormat="1" applyFont="1" applyFill="1" applyBorder="1" applyAlignment="1">
      <alignment vertical="center"/>
    </xf>
    <xf numFmtId="166" fontId="4" fillId="0" borderId="0" xfId="0" applyNumberFormat="1" applyFont="1"/>
    <xf numFmtId="0" fontId="9" fillId="8" borderId="1" xfId="0" applyFont="1" applyFill="1" applyBorder="1" applyAlignment="1">
      <alignment horizontal="left" vertical="center"/>
    </xf>
    <xf numFmtId="0" fontId="5" fillId="8" borderId="2" xfId="0" applyFont="1" applyFill="1" applyBorder="1" applyAlignment="1">
      <alignment vertical="center"/>
    </xf>
    <xf numFmtId="166" fontId="9" fillId="8" borderId="2" xfId="2" applyNumberFormat="1" applyFont="1" applyFill="1" applyBorder="1" applyAlignment="1">
      <alignment vertical="center"/>
    </xf>
    <xf numFmtId="0" fontId="5" fillId="8" borderId="3" xfId="0" applyFont="1" applyFill="1" applyBorder="1" applyAlignment="1">
      <alignment vertical="center"/>
    </xf>
    <xf numFmtId="0" fontId="4" fillId="6" borderId="0" xfId="0" applyFont="1" applyFill="1"/>
    <xf numFmtId="168" fontId="6" fillId="6" borderId="2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3" fontId="6" fillId="6" borderId="3" xfId="0" applyNumberFormat="1" applyFont="1" applyFill="1" applyBorder="1" applyAlignment="1">
      <alignment horizontal="right" vertical="center"/>
    </xf>
    <xf numFmtId="9" fontId="7" fillId="0" borderId="2" xfId="0" applyNumberFormat="1" applyFont="1" applyFill="1" applyBorder="1" applyAlignment="1">
      <alignment horizontal="left" vertical="center" wrapText="1" indent="1"/>
    </xf>
    <xf numFmtId="3" fontId="6" fillId="6" borderId="3" xfId="0" applyNumberFormat="1" applyFont="1" applyFill="1" applyBorder="1" applyAlignment="1">
      <alignment vertical="center"/>
    </xf>
    <xf numFmtId="167" fontId="0" fillId="6" borderId="0" xfId="0" applyNumberFormat="1" applyFill="1"/>
    <xf numFmtId="3" fontId="0" fillId="0" borderId="0" xfId="0" applyNumberFormat="1"/>
    <xf numFmtId="9" fontId="7" fillId="0" borderId="5" xfId="0" applyNumberFormat="1" applyFont="1" applyFill="1" applyBorder="1" applyAlignment="1">
      <alignment horizontal="left" vertical="center" wrapText="1" indent="1"/>
    </xf>
    <xf numFmtId="3" fontId="6" fillId="6" borderId="5" xfId="0" applyNumberFormat="1" applyFont="1" applyFill="1" applyBorder="1" applyAlignment="1">
      <alignment vertical="center"/>
    </xf>
    <xf numFmtId="3" fontId="6" fillId="6" borderId="6" xfId="0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1"/>
    <cellStyle name="Vírgula" xfId="2" builtinId="3"/>
  </cellStyles>
  <dxfs count="8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582"/>
  <sheetViews>
    <sheetView showGridLines="0" tabSelected="1" zoomScaleNormal="100" workbookViewId="0">
      <pane ySplit="3" topLeftCell="A69" activePane="bottomLeft" state="frozen"/>
      <selection pane="bottomLeft" activeCell="B82" sqref="B82"/>
    </sheetView>
  </sheetViews>
  <sheetFormatPr defaultRowHeight="12.75" x14ac:dyDescent="0.2"/>
  <cols>
    <col min="1" max="1" width="1.42578125" style="9" customWidth="1"/>
    <col min="2" max="2" width="70.28515625" style="9" customWidth="1"/>
    <col min="3" max="3" width="16" style="9" customWidth="1"/>
    <col min="4" max="4" width="14.42578125" style="9" customWidth="1"/>
    <col min="5" max="5" width="12.140625" style="9" customWidth="1"/>
    <col min="6" max="6" width="10.85546875" style="9" customWidth="1"/>
    <col min="7" max="7" width="10.85546875" bestFit="1" customWidth="1"/>
  </cols>
  <sheetData>
    <row r="1" spans="2:202" s="1" customFormat="1" ht="21.75" customHeight="1" x14ac:dyDescent="0.2">
      <c r="B1" s="28" t="s">
        <v>12</v>
      </c>
      <c r="C1" s="28"/>
      <c r="D1" s="29"/>
      <c r="E1" s="29"/>
      <c r="F1" s="29" t="s">
        <v>5</v>
      </c>
      <c r="G1" s="2"/>
      <c r="H1" s="2"/>
      <c r="I1" s="2"/>
      <c r="J1" s="2"/>
      <c r="K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</row>
    <row r="2" spans="2:202" s="4" customFormat="1" x14ac:dyDescent="0.2">
      <c r="B2" s="30"/>
      <c r="C2" s="31"/>
      <c r="D2" s="32"/>
      <c r="E2" s="32"/>
      <c r="F2" s="33"/>
      <c r="G2"/>
      <c r="H2"/>
      <c r="I2"/>
      <c r="J2"/>
      <c r="K2"/>
      <c r="L2" s="5"/>
    </row>
    <row r="3" spans="2:202" s="6" customFormat="1" ht="22.5" x14ac:dyDescent="0.2">
      <c r="B3" s="34" t="s">
        <v>0</v>
      </c>
      <c r="C3" s="35" t="s">
        <v>1</v>
      </c>
      <c r="D3" s="35" t="s">
        <v>2</v>
      </c>
      <c r="E3" s="36" t="s">
        <v>3</v>
      </c>
      <c r="F3" s="36" t="s">
        <v>10</v>
      </c>
      <c r="G3"/>
      <c r="H3" s="7"/>
      <c r="I3" s="7"/>
      <c r="J3" s="7"/>
      <c r="K3" s="7"/>
      <c r="L3" s="8"/>
      <c r="M3" s="8"/>
    </row>
    <row r="4" spans="2:202" s="9" customFormat="1" ht="15" x14ac:dyDescent="0.2">
      <c r="B4" s="23">
        <v>2019</v>
      </c>
      <c r="C4" s="24"/>
      <c r="D4" s="24"/>
      <c r="E4" s="24"/>
      <c r="F4" s="25"/>
      <c r="G4"/>
      <c r="H4" s="7"/>
      <c r="I4" s="7"/>
      <c r="J4" s="7"/>
      <c r="K4" s="7"/>
      <c r="L4" s="7"/>
      <c r="M4" s="7"/>
    </row>
    <row r="5" spans="2:202" s="9" customFormat="1" ht="12.75" customHeight="1" x14ac:dyDescent="0.2">
      <c r="B5" s="11" t="s">
        <v>8</v>
      </c>
      <c r="C5" s="12"/>
      <c r="D5" s="12"/>
      <c r="E5" s="12"/>
      <c r="F5" s="18"/>
      <c r="G5"/>
      <c r="H5" s="7"/>
      <c r="I5" s="7"/>
      <c r="J5" s="7"/>
      <c r="K5" s="7"/>
      <c r="L5" s="7"/>
      <c r="M5" s="7"/>
    </row>
    <row r="6" spans="2:202" s="9" customFormat="1" ht="22.5" customHeight="1" x14ac:dyDescent="0.2">
      <c r="B6" s="15" t="s">
        <v>13</v>
      </c>
      <c r="C6" s="37" t="s">
        <v>14</v>
      </c>
      <c r="D6" s="17">
        <v>43791</v>
      </c>
      <c r="E6" s="13">
        <v>5842.5843600000007</v>
      </c>
      <c r="F6" s="14">
        <v>11860</v>
      </c>
      <c r="G6"/>
      <c r="H6" s="38"/>
      <c r="I6" s="7"/>
      <c r="J6" s="7"/>
      <c r="K6" s="7"/>
      <c r="L6" s="7"/>
      <c r="M6" s="7"/>
    </row>
    <row r="7" spans="2:202" s="9" customFormat="1" ht="22.5" customHeight="1" x14ac:dyDescent="0.2">
      <c r="B7" s="15" t="s">
        <v>15</v>
      </c>
      <c r="C7" s="37" t="s">
        <v>14</v>
      </c>
      <c r="D7" s="17">
        <v>43798</v>
      </c>
      <c r="E7" s="13">
        <v>439.85809999999998</v>
      </c>
      <c r="F7" s="14">
        <v>1728</v>
      </c>
      <c r="G7"/>
      <c r="H7" s="38"/>
      <c r="I7" s="7"/>
      <c r="J7" s="7"/>
      <c r="K7" s="7"/>
      <c r="L7" s="7"/>
      <c r="M7" s="7"/>
    </row>
    <row r="8" spans="2:202" s="9" customFormat="1" ht="19.5" customHeight="1" x14ac:dyDescent="0.2">
      <c r="B8" s="15" t="s">
        <v>11</v>
      </c>
      <c r="C8" s="37" t="s">
        <v>14</v>
      </c>
      <c r="D8" s="17">
        <v>43798</v>
      </c>
      <c r="E8" s="13">
        <v>104.34468000000001</v>
      </c>
      <c r="F8" s="14">
        <v>102</v>
      </c>
      <c r="G8"/>
      <c r="H8" s="38"/>
      <c r="I8" s="7"/>
      <c r="J8" s="7"/>
      <c r="K8" s="7"/>
      <c r="L8" s="7"/>
      <c r="M8" s="7"/>
    </row>
    <row r="9" spans="2:202" s="9" customFormat="1" ht="19.5" customHeight="1" x14ac:dyDescent="0.2">
      <c r="B9" s="15" t="s">
        <v>16</v>
      </c>
      <c r="C9" s="37" t="s">
        <v>14</v>
      </c>
      <c r="D9" s="17">
        <v>43798</v>
      </c>
      <c r="E9" s="13">
        <v>369.49874999999997</v>
      </c>
      <c r="F9" s="14">
        <v>19</v>
      </c>
      <c r="G9"/>
      <c r="H9" s="38"/>
      <c r="I9" s="7"/>
      <c r="J9" s="7"/>
      <c r="K9" s="7"/>
      <c r="L9" s="7"/>
      <c r="M9" s="7"/>
    </row>
    <row r="10" spans="2:202" s="9" customFormat="1" ht="19.5" customHeight="1" x14ac:dyDescent="0.2">
      <c r="B10" s="15" t="s">
        <v>17</v>
      </c>
      <c r="C10" s="37" t="s">
        <v>18</v>
      </c>
      <c r="D10" s="17">
        <v>43798</v>
      </c>
      <c r="E10" s="13">
        <v>1519.9935500000001</v>
      </c>
      <c r="F10" s="14">
        <v>5</v>
      </c>
      <c r="G10"/>
      <c r="H10" s="38"/>
      <c r="I10" s="7"/>
      <c r="J10" s="7"/>
      <c r="K10" s="7"/>
      <c r="L10" s="7"/>
      <c r="M10" s="7"/>
    </row>
    <row r="11" spans="2:202" s="9" customFormat="1" ht="19.5" customHeight="1" x14ac:dyDescent="0.2">
      <c r="B11" s="19" t="s">
        <v>9</v>
      </c>
      <c r="C11" s="20"/>
      <c r="D11" s="20"/>
      <c r="E11" s="21">
        <f>SUM(E6:E10)</f>
        <v>8276.2794400000021</v>
      </c>
      <c r="F11" s="22"/>
      <c r="G11"/>
      <c r="H11" s="38"/>
      <c r="I11" s="7"/>
      <c r="J11" s="7"/>
      <c r="K11" s="7"/>
      <c r="L11" s="7"/>
      <c r="M11" s="7"/>
    </row>
    <row r="12" spans="2:202" s="9" customFormat="1" ht="12.75" customHeight="1" x14ac:dyDescent="0.2">
      <c r="B12" s="11" t="s">
        <v>19</v>
      </c>
      <c r="C12" s="12"/>
      <c r="D12" s="12"/>
      <c r="E12" s="12"/>
      <c r="F12" s="18"/>
      <c r="G12"/>
      <c r="H12" s="7"/>
      <c r="I12" s="7"/>
      <c r="J12" s="7"/>
      <c r="K12" s="7"/>
      <c r="L12" s="7"/>
      <c r="M12" s="7"/>
    </row>
    <row r="13" spans="2:202" s="9" customFormat="1" ht="24.75" customHeight="1" x14ac:dyDescent="0.2">
      <c r="B13" s="15" t="s">
        <v>23</v>
      </c>
      <c r="C13" s="37" t="s">
        <v>18</v>
      </c>
      <c r="D13" s="17">
        <v>43830</v>
      </c>
      <c r="E13" s="13">
        <v>3993.8140800000001</v>
      </c>
      <c r="F13" s="14">
        <v>11355</v>
      </c>
      <c r="G13"/>
      <c r="H13" s="7"/>
      <c r="I13" s="7"/>
      <c r="J13" s="7"/>
      <c r="K13" s="7"/>
      <c r="L13" s="7"/>
      <c r="M13" s="7"/>
    </row>
    <row r="14" spans="2:202" s="9" customFormat="1" ht="19.5" customHeight="1" x14ac:dyDescent="0.2">
      <c r="B14" s="39" t="s">
        <v>20</v>
      </c>
      <c r="C14" s="40"/>
      <c r="D14" s="40"/>
      <c r="E14" s="41">
        <f>+E13</f>
        <v>3993.8140800000001</v>
      </c>
      <c r="F14" s="42"/>
      <c r="G14"/>
      <c r="H14" s="7"/>
      <c r="I14" s="7"/>
      <c r="J14" s="7"/>
      <c r="K14" s="7"/>
      <c r="L14" s="7"/>
      <c r="M14" s="7"/>
    </row>
    <row r="15" spans="2:202" ht="19.5" customHeight="1" x14ac:dyDescent="0.2">
      <c r="B15" s="44" t="s">
        <v>21</v>
      </c>
      <c r="C15" s="45"/>
      <c r="D15" s="45"/>
      <c r="E15" s="46">
        <f>+E11+E14</f>
        <v>12270.093520000002</v>
      </c>
      <c r="F15" s="47"/>
    </row>
    <row r="16" spans="2:202" s="9" customFormat="1" ht="15" x14ac:dyDescent="0.2">
      <c r="B16" s="23">
        <v>2020</v>
      </c>
      <c r="C16" s="24"/>
      <c r="D16" s="24"/>
      <c r="E16" s="24"/>
      <c r="F16" s="25"/>
      <c r="G16"/>
      <c r="H16" s="7"/>
      <c r="I16" s="7"/>
      <c r="J16" s="7"/>
      <c r="K16" s="7"/>
      <c r="L16" s="7"/>
      <c r="M16" s="7"/>
    </row>
    <row r="17" spans="2:13" s="9" customFormat="1" ht="12.75" customHeight="1" x14ac:dyDescent="0.2">
      <c r="B17" s="11" t="s">
        <v>25</v>
      </c>
      <c r="C17" s="12"/>
      <c r="D17" s="12"/>
      <c r="E17" s="12"/>
      <c r="F17" s="18"/>
      <c r="G17"/>
      <c r="H17" s="7"/>
      <c r="I17" s="7"/>
      <c r="J17" s="7"/>
      <c r="K17" s="7"/>
      <c r="L17" s="7"/>
      <c r="M17" s="7"/>
    </row>
    <row r="18" spans="2:13" s="9" customFormat="1" ht="24.75" customHeight="1" x14ac:dyDescent="0.2">
      <c r="B18" s="15" t="s">
        <v>15</v>
      </c>
      <c r="C18" s="37" t="s">
        <v>22</v>
      </c>
      <c r="D18" s="17">
        <v>43889</v>
      </c>
      <c r="E18" s="13">
        <v>126.60436</v>
      </c>
      <c r="F18" s="16">
        <v>1527</v>
      </c>
      <c r="G18"/>
      <c r="H18" s="7"/>
      <c r="I18" s="7"/>
      <c r="J18" s="7"/>
      <c r="K18" s="7"/>
      <c r="L18" s="7"/>
      <c r="M18" s="7"/>
    </row>
    <row r="19" spans="2:13" s="9" customFormat="1" ht="24.75" customHeight="1" x14ac:dyDescent="0.2">
      <c r="B19" s="15" t="s">
        <v>27</v>
      </c>
      <c r="C19" s="37" t="s">
        <v>4</v>
      </c>
      <c r="D19" s="17">
        <v>43889</v>
      </c>
      <c r="E19" s="13">
        <v>7.5483900000000004</v>
      </c>
      <c r="F19" s="16">
        <v>38</v>
      </c>
      <c r="G19"/>
      <c r="H19" s="7"/>
      <c r="I19" s="7"/>
      <c r="J19" s="7"/>
      <c r="K19" s="7"/>
      <c r="L19" s="7"/>
      <c r="M19" s="7"/>
    </row>
    <row r="20" spans="2:13" s="9" customFormat="1" ht="24.75" customHeight="1" x14ac:dyDescent="0.2">
      <c r="B20" s="15" t="s">
        <v>11</v>
      </c>
      <c r="C20" s="37" t="s">
        <v>22</v>
      </c>
      <c r="D20" s="17">
        <v>43889</v>
      </c>
      <c r="E20" s="13">
        <v>29.105560000000001</v>
      </c>
      <c r="F20" s="16">
        <v>80</v>
      </c>
      <c r="G20"/>
      <c r="H20" s="7"/>
      <c r="I20" s="7"/>
      <c r="J20" s="7"/>
      <c r="K20" s="7"/>
      <c r="L20" s="7"/>
      <c r="M20" s="7"/>
    </row>
    <row r="21" spans="2:13" s="9" customFormat="1" ht="24.75" customHeight="1" x14ac:dyDescent="0.2">
      <c r="B21" s="15" t="s">
        <v>16</v>
      </c>
      <c r="C21" s="37" t="s">
        <v>22</v>
      </c>
      <c r="D21" s="17">
        <v>43889</v>
      </c>
      <c r="E21" s="13">
        <v>168.95249999999999</v>
      </c>
      <c r="F21" s="16">
        <v>18</v>
      </c>
      <c r="G21"/>
      <c r="H21" s="7"/>
      <c r="I21" s="7"/>
      <c r="J21" s="7"/>
      <c r="K21" s="7"/>
      <c r="L21" s="7"/>
      <c r="M21" s="7"/>
    </row>
    <row r="22" spans="2:13" s="9" customFormat="1" ht="24.75" customHeight="1" x14ac:dyDescent="0.2">
      <c r="B22" s="15" t="s">
        <v>13</v>
      </c>
      <c r="C22" s="37" t="s">
        <v>22</v>
      </c>
      <c r="D22" s="17">
        <v>43889</v>
      </c>
      <c r="E22" s="13">
        <v>1870.9147700000001</v>
      </c>
      <c r="F22" s="16">
        <v>11494</v>
      </c>
      <c r="G22"/>
      <c r="H22" s="7"/>
      <c r="I22" s="7"/>
      <c r="J22" s="7"/>
      <c r="K22" s="7"/>
      <c r="L22" s="7"/>
      <c r="M22" s="7"/>
    </row>
    <row r="23" spans="2:13" s="9" customFormat="1" ht="24.75" customHeight="1" x14ac:dyDescent="0.2">
      <c r="B23" s="15" t="s">
        <v>28</v>
      </c>
      <c r="C23" s="37" t="s">
        <v>18</v>
      </c>
      <c r="D23" s="17">
        <v>43889</v>
      </c>
      <c r="E23" s="13">
        <v>6735.8753899999992</v>
      </c>
      <c r="F23" s="16">
        <v>2666</v>
      </c>
      <c r="G23"/>
      <c r="H23" s="7"/>
      <c r="I23" s="7"/>
      <c r="J23" s="7"/>
      <c r="K23" s="7"/>
      <c r="L23" s="7"/>
      <c r="M23" s="7"/>
    </row>
    <row r="24" spans="2:13" s="9" customFormat="1" ht="19.5" customHeight="1" x14ac:dyDescent="0.2">
      <c r="B24" s="19" t="s">
        <v>26</v>
      </c>
      <c r="C24" s="20"/>
      <c r="D24" s="20"/>
      <c r="E24" s="21">
        <f>SUM(E18:E23)</f>
        <v>8939.0009699999991</v>
      </c>
      <c r="F24" s="22"/>
      <c r="G24"/>
      <c r="H24" s="7"/>
      <c r="I24" s="7"/>
      <c r="J24" s="7"/>
      <c r="K24" s="7"/>
      <c r="L24" s="7"/>
      <c r="M24" s="7"/>
    </row>
    <row r="25" spans="2:13" s="9" customFormat="1" ht="12.75" customHeight="1" x14ac:dyDescent="0.2">
      <c r="B25" s="11" t="s">
        <v>29</v>
      </c>
      <c r="C25" s="12"/>
      <c r="D25" s="12"/>
      <c r="E25" s="12"/>
      <c r="F25" s="18"/>
      <c r="G25"/>
      <c r="H25" s="7"/>
      <c r="I25" s="7"/>
      <c r="J25" s="7"/>
      <c r="K25" s="7"/>
      <c r="L25" s="7"/>
      <c r="M25" s="7"/>
    </row>
    <row r="26" spans="2:13" s="9" customFormat="1" ht="24.75" customHeight="1" x14ac:dyDescent="0.2">
      <c r="B26" s="15" t="s">
        <v>31</v>
      </c>
      <c r="C26" s="37" t="s">
        <v>4</v>
      </c>
      <c r="D26" s="17">
        <v>43921</v>
      </c>
      <c r="E26" s="13">
        <v>404.82499999999999</v>
      </c>
      <c r="F26" s="16">
        <v>21</v>
      </c>
      <c r="G26"/>
      <c r="H26" s="7"/>
      <c r="I26" s="7"/>
      <c r="J26" s="7"/>
      <c r="K26" s="7"/>
      <c r="L26" s="7"/>
      <c r="M26" s="7"/>
    </row>
    <row r="27" spans="2:13" s="9" customFormat="1" ht="19.5" customHeight="1" x14ac:dyDescent="0.2">
      <c r="B27" s="19" t="s">
        <v>30</v>
      </c>
      <c r="C27" s="20"/>
      <c r="D27" s="20"/>
      <c r="E27" s="21">
        <f>SUM(E26:E26)</f>
        <v>404.82499999999999</v>
      </c>
      <c r="F27" s="22"/>
      <c r="G27"/>
      <c r="H27" s="7"/>
      <c r="I27" s="7"/>
      <c r="J27" s="7"/>
      <c r="K27" s="7"/>
      <c r="L27" s="7"/>
      <c r="M27" s="7"/>
    </row>
    <row r="28" spans="2:13" s="9" customFormat="1" ht="12.75" customHeight="1" x14ac:dyDescent="0.2">
      <c r="B28" s="11" t="s">
        <v>32</v>
      </c>
      <c r="C28" s="50"/>
      <c r="D28" s="12"/>
      <c r="E28" s="12"/>
      <c r="F28" s="18"/>
      <c r="G28"/>
      <c r="H28" s="7"/>
      <c r="I28" s="7"/>
      <c r="J28" s="7"/>
      <c r="K28" s="7"/>
      <c r="L28" s="7"/>
      <c r="M28" s="7"/>
    </row>
    <row r="29" spans="2:13" s="9" customFormat="1" ht="24.75" customHeight="1" x14ac:dyDescent="0.2">
      <c r="B29" s="15" t="s">
        <v>15</v>
      </c>
      <c r="C29" s="37" t="s">
        <v>22</v>
      </c>
      <c r="D29" s="17">
        <v>43951</v>
      </c>
      <c r="E29" s="13">
        <v>9.6058700000000012</v>
      </c>
      <c r="F29" s="16">
        <v>99</v>
      </c>
      <c r="G29"/>
      <c r="H29" s="7"/>
      <c r="I29" s="7"/>
      <c r="J29" s="7"/>
      <c r="K29" s="7"/>
      <c r="L29" s="7"/>
      <c r="M29" s="7"/>
    </row>
    <row r="30" spans="2:13" s="9" customFormat="1" ht="24.75" customHeight="1" x14ac:dyDescent="0.2">
      <c r="B30" s="15" t="s">
        <v>27</v>
      </c>
      <c r="C30" s="37" t="s">
        <v>4</v>
      </c>
      <c r="D30" s="17">
        <v>43951</v>
      </c>
      <c r="E30" s="13">
        <v>1.2015</v>
      </c>
      <c r="F30" s="16" t="s">
        <v>7</v>
      </c>
      <c r="G30"/>
      <c r="H30" s="7"/>
      <c r="I30" s="7"/>
      <c r="J30" s="7"/>
      <c r="K30" s="7"/>
      <c r="L30" s="7"/>
      <c r="M30" s="7"/>
    </row>
    <row r="31" spans="2:13" s="9" customFormat="1" ht="19.5" customHeight="1" x14ac:dyDescent="0.2">
      <c r="B31" s="15" t="s">
        <v>11</v>
      </c>
      <c r="C31" s="37" t="s">
        <v>22</v>
      </c>
      <c r="D31" s="17">
        <v>43951</v>
      </c>
      <c r="E31" s="13">
        <v>2.5554000000000001</v>
      </c>
      <c r="F31" s="16">
        <v>8</v>
      </c>
      <c r="G31"/>
      <c r="H31" s="7"/>
      <c r="I31" s="7"/>
      <c r="J31" s="7"/>
      <c r="K31" s="7"/>
      <c r="L31" s="7"/>
      <c r="M31" s="7"/>
    </row>
    <row r="32" spans="2:13" s="9" customFormat="1" ht="19.5" customHeight="1" x14ac:dyDescent="0.2">
      <c r="B32" s="15" t="s">
        <v>16</v>
      </c>
      <c r="C32" s="37" t="s">
        <v>22</v>
      </c>
      <c r="D32" s="17">
        <v>43951</v>
      </c>
      <c r="E32" s="13">
        <v>3.00875</v>
      </c>
      <c r="F32" s="16" t="s">
        <v>7</v>
      </c>
      <c r="G32"/>
      <c r="H32" s="7"/>
      <c r="I32" s="7"/>
      <c r="J32" s="7"/>
      <c r="K32" s="7"/>
      <c r="L32" s="7"/>
      <c r="M32" s="7"/>
    </row>
    <row r="33" spans="2:13" s="9" customFormat="1" ht="24.75" customHeight="1" x14ac:dyDescent="0.2">
      <c r="B33" s="15" t="s">
        <v>13</v>
      </c>
      <c r="C33" s="37" t="s">
        <v>22</v>
      </c>
      <c r="D33" s="17">
        <v>43951</v>
      </c>
      <c r="E33" s="13">
        <v>57.836539999999999</v>
      </c>
      <c r="F33" s="16">
        <v>290</v>
      </c>
      <c r="G33"/>
      <c r="H33" s="7"/>
      <c r="I33" s="7"/>
      <c r="J33" s="7"/>
      <c r="K33" s="7"/>
      <c r="L33" s="7"/>
      <c r="M33" s="7"/>
    </row>
    <row r="34" spans="2:13" s="9" customFormat="1" ht="19.5" customHeight="1" x14ac:dyDescent="0.2">
      <c r="B34" s="15" t="s">
        <v>34</v>
      </c>
      <c r="C34" s="37" t="s">
        <v>4</v>
      </c>
      <c r="D34" s="17">
        <v>43951</v>
      </c>
      <c r="E34" s="13">
        <v>91.241</v>
      </c>
      <c r="F34" s="16">
        <v>5</v>
      </c>
      <c r="G34"/>
      <c r="H34" s="7"/>
      <c r="I34" s="7"/>
      <c r="J34" s="7"/>
      <c r="K34" s="7"/>
      <c r="L34" s="7"/>
      <c r="M34" s="7"/>
    </row>
    <row r="35" spans="2:13" s="9" customFormat="1" ht="19.5" customHeight="1" x14ac:dyDescent="0.2">
      <c r="B35" s="15" t="s">
        <v>35</v>
      </c>
      <c r="C35" s="37" t="s">
        <v>36</v>
      </c>
      <c r="D35" s="17">
        <v>43951</v>
      </c>
      <c r="E35" s="13">
        <v>2.5920000000000001</v>
      </c>
      <c r="F35" s="16" t="s">
        <v>7</v>
      </c>
      <c r="G35"/>
      <c r="H35" s="7"/>
      <c r="I35" s="7"/>
      <c r="J35" s="7"/>
      <c r="K35" s="7"/>
      <c r="L35" s="7"/>
      <c r="M35" s="7"/>
    </row>
    <row r="36" spans="2:13" s="9" customFormat="1" ht="19.5" customHeight="1" x14ac:dyDescent="0.2">
      <c r="B36" s="15" t="s">
        <v>37</v>
      </c>
      <c r="C36" s="37" t="s">
        <v>4</v>
      </c>
      <c r="D36" s="17">
        <v>43951</v>
      </c>
      <c r="E36" s="13">
        <v>234.37549999999999</v>
      </c>
      <c r="F36" s="16">
        <v>8</v>
      </c>
      <c r="G36"/>
      <c r="H36" s="7"/>
      <c r="I36" s="7"/>
      <c r="J36" s="7"/>
      <c r="K36" s="7"/>
      <c r="L36" s="7"/>
      <c r="M36" s="7"/>
    </row>
    <row r="37" spans="2:13" s="9" customFormat="1" ht="19.5" customHeight="1" x14ac:dyDescent="0.2">
      <c r="B37" s="15" t="s">
        <v>38</v>
      </c>
      <c r="C37" s="37" t="s">
        <v>39</v>
      </c>
      <c r="D37" s="17">
        <v>43951</v>
      </c>
      <c r="E37" s="13">
        <v>94.997969999999995</v>
      </c>
      <c r="F37" s="16" t="s">
        <v>7</v>
      </c>
      <c r="G37"/>
      <c r="H37" s="7"/>
      <c r="I37" s="7"/>
      <c r="J37" s="7"/>
      <c r="K37" s="7"/>
      <c r="L37" s="7"/>
      <c r="M37" s="7"/>
    </row>
    <row r="38" spans="2:13" s="9" customFormat="1" ht="19.5" customHeight="1" x14ac:dyDescent="0.2">
      <c r="B38" s="19" t="s">
        <v>33</v>
      </c>
      <c r="C38" s="20"/>
      <c r="D38" s="20"/>
      <c r="E38" s="21">
        <f>SUM(E29:E37)</f>
        <v>497.41453000000001</v>
      </c>
      <c r="F38" s="22"/>
      <c r="G38"/>
      <c r="H38" s="7"/>
      <c r="I38" s="7"/>
      <c r="J38" s="7"/>
      <c r="K38" s="7"/>
      <c r="L38" s="7"/>
      <c r="M38" s="7"/>
    </row>
    <row r="39" spans="2:13" s="9" customFormat="1" ht="12.75" customHeight="1" x14ac:dyDescent="0.2">
      <c r="B39" s="11" t="s">
        <v>40</v>
      </c>
      <c r="C39" s="50"/>
      <c r="D39" s="12"/>
      <c r="E39" s="12"/>
      <c r="F39" s="18"/>
      <c r="G39"/>
      <c r="H39" s="7"/>
      <c r="I39" s="7"/>
      <c r="J39" s="7"/>
      <c r="K39" s="7"/>
      <c r="L39" s="7"/>
      <c r="M39" s="7"/>
    </row>
    <row r="40" spans="2:13" s="9" customFormat="1" ht="24" customHeight="1" x14ac:dyDescent="0.2">
      <c r="B40" s="15" t="s">
        <v>13</v>
      </c>
      <c r="C40" s="37" t="s">
        <v>22</v>
      </c>
      <c r="D40" s="17">
        <v>44012</v>
      </c>
      <c r="E40" s="27">
        <v>3.5073000000000003</v>
      </c>
      <c r="F40" s="51">
        <v>16</v>
      </c>
      <c r="G40" s="54"/>
      <c r="H40" s="48"/>
      <c r="I40" s="7"/>
      <c r="J40" s="7"/>
      <c r="K40" s="7"/>
      <c r="L40" s="7"/>
      <c r="M40" s="7"/>
    </row>
    <row r="41" spans="2:13" s="9" customFormat="1" ht="24" customHeight="1" x14ac:dyDescent="0.2">
      <c r="B41" s="15" t="s">
        <v>23</v>
      </c>
      <c r="C41" s="37" t="s">
        <v>42</v>
      </c>
      <c r="D41" s="17">
        <v>44012</v>
      </c>
      <c r="E41" s="27">
        <v>301.24268000000001</v>
      </c>
      <c r="F41" s="51">
        <v>11768</v>
      </c>
      <c r="G41" s="54"/>
      <c r="H41" s="48"/>
      <c r="I41" s="7"/>
      <c r="J41" s="7"/>
      <c r="K41" s="7"/>
      <c r="L41" s="7"/>
      <c r="M41" s="7"/>
    </row>
    <row r="42" spans="2:13" s="9" customFormat="1" ht="24" customHeight="1" x14ac:dyDescent="0.2">
      <c r="B42" s="15" t="s">
        <v>17</v>
      </c>
      <c r="C42" s="37" t="s">
        <v>42</v>
      </c>
      <c r="D42" s="17">
        <v>44001</v>
      </c>
      <c r="E42" s="27">
        <v>46.670929999999998</v>
      </c>
      <c r="F42" s="51">
        <v>5</v>
      </c>
      <c r="G42" s="54"/>
      <c r="H42" s="48"/>
      <c r="I42" s="7"/>
      <c r="J42" s="7"/>
      <c r="K42" s="7"/>
      <c r="L42" s="7"/>
      <c r="M42" s="7"/>
    </row>
    <row r="43" spans="2:13" s="9" customFormat="1" ht="24" customHeight="1" x14ac:dyDescent="0.2">
      <c r="B43" s="15" t="s">
        <v>38</v>
      </c>
      <c r="C43" s="37" t="s">
        <v>43</v>
      </c>
      <c r="D43" s="17">
        <v>44001</v>
      </c>
      <c r="E43" s="27">
        <v>5.0004900000000001</v>
      </c>
      <c r="F43" s="51" t="s">
        <v>7</v>
      </c>
      <c r="G43" s="54"/>
      <c r="H43" s="48"/>
      <c r="I43" s="7"/>
      <c r="J43" s="7"/>
      <c r="K43" s="7"/>
      <c r="L43" s="7"/>
      <c r="M43" s="7"/>
    </row>
    <row r="44" spans="2:13" s="9" customFormat="1" ht="24.75" customHeight="1" x14ac:dyDescent="0.2">
      <c r="B44" s="15" t="s">
        <v>44</v>
      </c>
      <c r="C44" s="37" t="s">
        <v>4</v>
      </c>
      <c r="D44" s="17">
        <v>44001</v>
      </c>
      <c r="E44" s="13">
        <v>23.035210000000003</v>
      </c>
      <c r="F44" s="14">
        <v>12</v>
      </c>
      <c r="G44"/>
      <c r="H44" s="7"/>
      <c r="I44" s="7"/>
      <c r="J44" s="7"/>
      <c r="K44" s="7"/>
      <c r="L44" s="7"/>
      <c r="M44" s="7"/>
    </row>
    <row r="45" spans="2:13" s="9" customFormat="1" ht="24" customHeight="1" x14ac:dyDescent="0.2">
      <c r="B45" s="15" t="s">
        <v>45</v>
      </c>
      <c r="C45" s="37" t="s">
        <v>4</v>
      </c>
      <c r="D45" s="17">
        <v>44012</v>
      </c>
      <c r="E45" s="27">
        <v>237.96287000000001</v>
      </c>
      <c r="F45" s="51">
        <v>254</v>
      </c>
      <c r="G45" s="54"/>
      <c r="H45" s="48"/>
      <c r="I45" s="7"/>
      <c r="J45" s="7"/>
      <c r="K45" s="7"/>
      <c r="L45" s="7"/>
      <c r="M45" s="7"/>
    </row>
    <row r="46" spans="2:13" s="9" customFormat="1" ht="24" customHeight="1" x14ac:dyDescent="0.2">
      <c r="B46" s="15" t="s">
        <v>35</v>
      </c>
      <c r="C46" s="37" t="s">
        <v>42</v>
      </c>
      <c r="D46" s="17">
        <v>44001</v>
      </c>
      <c r="E46" s="27">
        <v>0.64800000000000002</v>
      </c>
      <c r="F46" s="51" t="s">
        <v>7</v>
      </c>
      <c r="G46" s="55"/>
      <c r="H46" s="7"/>
      <c r="I46" s="7"/>
      <c r="J46" s="7"/>
      <c r="K46" s="7"/>
      <c r="L46" s="7"/>
      <c r="M46" s="7"/>
    </row>
    <row r="47" spans="2:13" s="9" customFormat="1" ht="24" customHeight="1" x14ac:dyDescent="0.2">
      <c r="B47" s="15" t="s">
        <v>46</v>
      </c>
      <c r="C47" s="56" t="s">
        <v>4</v>
      </c>
      <c r="D47" s="17">
        <v>44012</v>
      </c>
      <c r="E47" s="57">
        <v>298.41184000000004</v>
      </c>
      <c r="F47" s="58" t="s">
        <v>7</v>
      </c>
      <c r="G47"/>
      <c r="H47" s="7"/>
      <c r="I47" s="7"/>
      <c r="J47" s="7"/>
      <c r="K47" s="7"/>
      <c r="L47" s="7"/>
      <c r="M47" s="7"/>
    </row>
    <row r="48" spans="2:13" s="9" customFormat="1" ht="24" customHeight="1" x14ac:dyDescent="0.2">
      <c r="B48" s="15" t="s">
        <v>47</v>
      </c>
      <c r="C48" s="52" t="s">
        <v>4</v>
      </c>
      <c r="D48" s="17">
        <v>44001</v>
      </c>
      <c r="E48" s="27">
        <v>507.47591</v>
      </c>
      <c r="F48" s="53">
        <v>959</v>
      </c>
      <c r="G48"/>
      <c r="H48" s="7"/>
      <c r="I48" s="7"/>
      <c r="J48" s="7"/>
      <c r="K48" s="7"/>
      <c r="L48" s="7"/>
      <c r="M48" s="7"/>
    </row>
    <row r="49" spans="2:13" s="9" customFormat="1" ht="24" customHeight="1" x14ac:dyDescent="0.2">
      <c r="B49" s="15" t="s">
        <v>48</v>
      </c>
      <c r="C49" s="52" t="s">
        <v>4</v>
      </c>
      <c r="D49" s="17">
        <v>44001</v>
      </c>
      <c r="E49" s="27">
        <v>165.07268999999999</v>
      </c>
      <c r="F49" s="51">
        <v>12</v>
      </c>
      <c r="G49"/>
      <c r="H49" s="7"/>
      <c r="I49" s="7"/>
      <c r="J49" s="7"/>
      <c r="K49" s="7"/>
      <c r="L49" s="7"/>
      <c r="M49" s="7"/>
    </row>
    <row r="50" spans="2:13" s="9" customFormat="1" ht="24" customHeight="1" x14ac:dyDescent="0.2">
      <c r="B50" s="15" t="s">
        <v>28</v>
      </c>
      <c r="C50" s="37" t="s">
        <v>42</v>
      </c>
      <c r="D50" s="17">
        <v>44012</v>
      </c>
      <c r="E50" s="27">
        <v>1267.0233900000001</v>
      </c>
      <c r="F50" s="51">
        <v>2860</v>
      </c>
      <c r="G50"/>
      <c r="H50" s="7"/>
      <c r="I50" s="7"/>
      <c r="J50" s="7"/>
      <c r="K50" s="7"/>
      <c r="L50" s="7"/>
      <c r="M50" s="7"/>
    </row>
    <row r="51" spans="2:13" s="9" customFormat="1" ht="24" customHeight="1" x14ac:dyDescent="0.2">
      <c r="B51" s="15" t="s">
        <v>49</v>
      </c>
      <c r="C51" s="52" t="s">
        <v>4</v>
      </c>
      <c r="D51" s="17">
        <v>44012</v>
      </c>
      <c r="E51" s="27">
        <v>33.599800000000002</v>
      </c>
      <c r="F51" s="51" t="s">
        <v>7</v>
      </c>
      <c r="G51"/>
      <c r="H51" s="7"/>
      <c r="I51" s="7"/>
      <c r="J51" s="7"/>
      <c r="K51" s="7"/>
      <c r="L51" s="7"/>
      <c r="M51" s="7"/>
    </row>
    <row r="52" spans="2:13" s="9" customFormat="1" ht="24" customHeight="1" x14ac:dyDescent="0.2">
      <c r="B52" s="15" t="s">
        <v>50</v>
      </c>
      <c r="C52" s="37" t="s">
        <v>4</v>
      </c>
      <c r="D52" s="17">
        <v>44012</v>
      </c>
      <c r="E52" s="27">
        <v>601.99911999999995</v>
      </c>
      <c r="F52" s="51">
        <v>19</v>
      </c>
      <c r="G52"/>
      <c r="H52" s="7"/>
      <c r="I52" s="7"/>
      <c r="J52" s="7"/>
      <c r="K52" s="7"/>
      <c r="L52" s="7"/>
      <c r="M52" s="7"/>
    </row>
    <row r="53" spans="2:13" s="9" customFormat="1" ht="24" customHeight="1" x14ac:dyDescent="0.2">
      <c r="B53" s="15" t="s">
        <v>51</v>
      </c>
      <c r="C53" s="52" t="s">
        <v>4</v>
      </c>
      <c r="D53" s="17">
        <v>44012</v>
      </c>
      <c r="E53" s="27">
        <v>954.17363</v>
      </c>
      <c r="F53" s="51">
        <v>227</v>
      </c>
      <c r="G53" s="55"/>
      <c r="H53" s="7"/>
      <c r="I53" s="38"/>
      <c r="J53" s="7"/>
      <c r="K53" s="7"/>
      <c r="L53" s="7"/>
      <c r="M53" s="7"/>
    </row>
    <row r="54" spans="2:13" s="9" customFormat="1" ht="19.5" customHeight="1" x14ac:dyDescent="0.2">
      <c r="B54" s="19" t="s">
        <v>41</v>
      </c>
      <c r="C54" s="20"/>
      <c r="D54" s="20"/>
      <c r="E54" s="21">
        <f>SUM(E40:E53)</f>
        <v>4445.8238599999995</v>
      </c>
      <c r="F54" s="22"/>
      <c r="G54"/>
      <c r="H54" s="7"/>
      <c r="I54" s="7"/>
      <c r="J54" s="7"/>
      <c r="K54" s="7"/>
      <c r="L54" s="7"/>
      <c r="M54" s="7"/>
    </row>
    <row r="55" spans="2:13" s="9" customFormat="1" ht="12.75" customHeight="1" x14ac:dyDescent="0.2">
      <c r="B55" s="11" t="s">
        <v>52</v>
      </c>
      <c r="C55" s="50"/>
      <c r="D55" s="12"/>
      <c r="E55" s="12"/>
      <c r="F55" s="18"/>
      <c r="G55"/>
      <c r="H55" s="7"/>
      <c r="I55" s="7"/>
      <c r="J55" s="7"/>
      <c r="K55" s="7"/>
      <c r="L55" s="7"/>
      <c r="M55" s="7"/>
    </row>
    <row r="56" spans="2:13" s="9" customFormat="1" ht="24" customHeight="1" x14ac:dyDescent="0.2">
      <c r="B56" s="15" t="s">
        <v>27</v>
      </c>
      <c r="C56" s="37" t="s">
        <v>4</v>
      </c>
      <c r="D56" s="17">
        <v>44043</v>
      </c>
      <c r="E56" s="49">
        <v>8.7749999999999995E-2</v>
      </c>
      <c r="F56" s="51" t="s">
        <v>7</v>
      </c>
      <c r="G56" s="54"/>
      <c r="H56" s="48"/>
      <c r="I56" s="7"/>
      <c r="J56" s="7"/>
      <c r="K56" s="7"/>
      <c r="L56" s="7"/>
      <c r="M56" s="7"/>
    </row>
    <row r="57" spans="2:13" s="9" customFormat="1" ht="24" customHeight="1" x14ac:dyDescent="0.2">
      <c r="B57" s="15" t="s">
        <v>11</v>
      </c>
      <c r="C57" s="37" t="s">
        <v>22</v>
      </c>
      <c r="D57" s="17">
        <v>44043</v>
      </c>
      <c r="E57" s="27">
        <v>1.4022000000000001</v>
      </c>
      <c r="F57" s="51" t="s">
        <v>7</v>
      </c>
      <c r="G57" s="54"/>
      <c r="H57" s="48"/>
      <c r="I57" s="7"/>
      <c r="J57" s="7"/>
      <c r="K57" s="7"/>
      <c r="L57" s="7"/>
      <c r="M57" s="7"/>
    </row>
    <row r="58" spans="2:13" s="9" customFormat="1" ht="24" customHeight="1" x14ac:dyDescent="0.2">
      <c r="B58" s="15" t="s">
        <v>45</v>
      </c>
      <c r="C58" s="37" t="s">
        <v>4</v>
      </c>
      <c r="D58" s="17">
        <v>44043</v>
      </c>
      <c r="E58" s="27">
        <v>9.6580499999999994</v>
      </c>
      <c r="F58" s="51">
        <v>16</v>
      </c>
      <c r="G58" s="54"/>
      <c r="H58" s="48"/>
      <c r="I58" s="7"/>
      <c r="J58" s="7"/>
      <c r="K58" s="7"/>
      <c r="L58" s="7"/>
      <c r="M58" s="7"/>
    </row>
    <row r="59" spans="2:13" s="9" customFormat="1" ht="24" customHeight="1" x14ac:dyDescent="0.2">
      <c r="B59" s="15" t="s">
        <v>54</v>
      </c>
      <c r="C59" s="37" t="s">
        <v>4</v>
      </c>
      <c r="D59" s="17">
        <v>44043</v>
      </c>
      <c r="E59" s="27">
        <v>18.693180000000002</v>
      </c>
      <c r="F59" s="51" t="s">
        <v>7</v>
      </c>
      <c r="G59" s="54"/>
      <c r="H59" s="48"/>
      <c r="I59" s="7"/>
      <c r="J59" s="7"/>
      <c r="K59" s="7"/>
      <c r="L59" s="7"/>
      <c r="M59" s="7"/>
    </row>
    <row r="60" spans="2:13" s="9" customFormat="1" ht="24" customHeight="1" x14ac:dyDescent="0.2">
      <c r="B60" s="15" t="s">
        <v>47</v>
      </c>
      <c r="C60" s="52" t="s">
        <v>4</v>
      </c>
      <c r="D60" s="17">
        <v>44043</v>
      </c>
      <c r="E60" s="27">
        <v>1.1231500000000001</v>
      </c>
      <c r="F60" s="51">
        <v>4</v>
      </c>
      <c r="G60"/>
      <c r="H60" s="7"/>
      <c r="I60" s="7"/>
      <c r="J60" s="7"/>
      <c r="K60" s="7"/>
      <c r="L60" s="7"/>
      <c r="M60" s="7"/>
    </row>
    <row r="61" spans="2:13" s="9" customFormat="1" ht="24" customHeight="1" x14ac:dyDescent="0.2">
      <c r="B61" s="15" t="s">
        <v>55</v>
      </c>
      <c r="C61" s="52" t="s">
        <v>4</v>
      </c>
      <c r="D61" s="17">
        <v>44043</v>
      </c>
      <c r="E61" s="27">
        <v>39.999699999999997</v>
      </c>
      <c r="F61" s="51" t="s">
        <v>7</v>
      </c>
      <c r="G61"/>
      <c r="H61" s="7"/>
      <c r="I61" s="7"/>
      <c r="J61" s="7"/>
      <c r="K61" s="7"/>
      <c r="L61" s="7"/>
      <c r="M61" s="7"/>
    </row>
    <row r="62" spans="2:13" s="9" customFormat="1" ht="19.5" customHeight="1" x14ac:dyDescent="0.2">
      <c r="B62" s="19" t="s">
        <v>53</v>
      </c>
      <c r="C62" s="20"/>
      <c r="D62" s="20"/>
      <c r="E62" s="21">
        <f>SUM(E56:E61)</f>
        <v>70.964029999999994</v>
      </c>
      <c r="F62" s="22"/>
      <c r="G62"/>
      <c r="H62" s="7"/>
      <c r="I62" s="7"/>
      <c r="J62" s="7"/>
      <c r="K62" s="7"/>
      <c r="L62" s="7"/>
      <c r="M62" s="7"/>
    </row>
    <row r="63" spans="2:13" s="9" customFormat="1" ht="12.75" customHeight="1" x14ac:dyDescent="0.2">
      <c r="B63" s="11" t="s">
        <v>56</v>
      </c>
      <c r="C63" s="50"/>
      <c r="D63" s="12"/>
      <c r="E63" s="12"/>
      <c r="F63" s="18"/>
      <c r="G63"/>
      <c r="H63" s="7"/>
      <c r="I63" s="7"/>
      <c r="J63" s="7"/>
      <c r="K63" s="7"/>
      <c r="L63" s="7"/>
      <c r="M63" s="7"/>
    </row>
    <row r="64" spans="2:13" s="9" customFormat="1" ht="24" customHeight="1" x14ac:dyDescent="0.2">
      <c r="B64" s="15" t="s">
        <v>23</v>
      </c>
      <c r="C64" s="37" t="s">
        <v>42</v>
      </c>
      <c r="D64" s="17">
        <v>44074</v>
      </c>
      <c r="E64" s="27">
        <v>1.8175899999999998</v>
      </c>
      <c r="F64" s="51">
        <v>40</v>
      </c>
      <c r="G64" s="54"/>
      <c r="H64" s="48"/>
      <c r="I64" s="7"/>
      <c r="J64" s="7"/>
      <c r="K64" s="7"/>
      <c r="L64" s="7"/>
      <c r="M64" s="7"/>
    </row>
    <row r="65" spans="2:13" s="9" customFormat="1" ht="24" customHeight="1" x14ac:dyDescent="0.2">
      <c r="B65" s="15" t="s">
        <v>45</v>
      </c>
      <c r="C65" s="37" t="s">
        <v>4</v>
      </c>
      <c r="D65" s="17">
        <v>44074</v>
      </c>
      <c r="E65" s="49">
        <v>0.6</v>
      </c>
      <c r="F65" s="51" t="s">
        <v>7</v>
      </c>
      <c r="G65" s="54"/>
      <c r="H65" s="48"/>
      <c r="I65" s="7"/>
      <c r="J65" s="7"/>
      <c r="K65" s="7"/>
      <c r="L65" s="7"/>
      <c r="M65" s="7"/>
    </row>
    <row r="66" spans="2:13" s="9" customFormat="1" ht="24" customHeight="1" x14ac:dyDescent="0.2">
      <c r="B66" s="15" t="s">
        <v>47</v>
      </c>
      <c r="C66" s="37" t="s">
        <v>4</v>
      </c>
      <c r="D66" s="17">
        <v>44074</v>
      </c>
      <c r="E66" s="49">
        <v>0.216</v>
      </c>
      <c r="F66" s="51" t="s">
        <v>7</v>
      </c>
      <c r="G66" s="54"/>
      <c r="H66" s="48"/>
      <c r="I66" s="7"/>
      <c r="J66" s="7"/>
      <c r="K66" s="7"/>
      <c r="L66" s="7"/>
      <c r="M66" s="7"/>
    </row>
    <row r="67" spans="2:13" s="9" customFormat="1" ht="24" customHeight="1" x14ac:dyDescent="0.2">
      <c r="B67" s="15" t="s">
        <v>51</v>
      </c>
      <c r="C67" s="37" t="s">
        <v>4</v>
      </c>
      <c r="D67" s="17">
        <v>44074</v>
      </c>
      <c r="E67" s="27">
        <v>3.3680300000000001</v>
      </c>
      <c r="F67" s="51" t="s">
        <v>7</v>
      </c>
      <c r="G67" s="54"/>
      <c r="H67" s="48"/>
      <c r="I67" s="7"/>
      <c r="J67" s="7"/>
      <c r="K67" s="7"/>
      <c r="L67" s="7"/>
      <c r="M67" s="7"/>
    </row>
    <row r="68" spans="2:13" s="9" customFormat="1" ht="19.5" customHeight="1" x14ac:dyDescent="0.2">
      <c r="B68" s="19" t="s">
        <v>57</v>
      </c>
      <c r="C68" s="20"/>
      <c r="D68" s="20"/>
      <c r="E68" s="21">
        <f>SUM(E64:E67)</f>
        <v>6.00162</v>
      </c>
      <c r="F68" s="22"/>
      <c r="G68"/>
      <c r="H68" s="7"/>
      <c r="I68" s="7"/>
      <c r="J68" s="7"/>
      <c r="K68" s="7"/>
      <c r="L68" s="7"/>
      <c r="M68" s="7"/>
    </row>
    <row r="69" spans="2:13" s="9" customFormat="1" ht="12.75" customHeight="1" x14ac:dyDescent="0.2">
      <c r="B69" s="11" t="s">
        <v>58</v>
      </c>
      <c r="C69" s="50"/>
      <c r="D69" s="12"/>
      <c r="E69" s="12"/>
      <c r="F69" s="18"/>
      <c r="G69"/>
      <c r="H69" s="7"/>
      <c r="I69" s="7"/>
      <c r="J69" s="7"/>
      <c r="K69" s="7"/>
      <c r="L69" s="7"/>
      <c r="M69" s="7"/>
    </row>
    <row r="70" spans="2:13" s="9" customFormat="1" ht="24" customHeight="1" x14ac:dyDescent="0.2">
      <c r="B70" s="15" t="s">
        <v>23</v>
      </c>
      <c r="C70" s="37" t="s">
        <v>42</v>
      </c>
      <c r="D70" s="17">
        <v>44104</v>
      </c>
      <c r="E70" s="27">
        <v>1.75586</v>
      </c>
      <c r="F70" s="51">
        <v>23</v>
      </c>
      <c r="G70" s="54"/>
      <c r="H70" s="48"/>
      <c r="I70" s="7"/>
      <c r="J70" s="7"/>
      <c r="K70" s="7"/>
      <c r="L70" s="7"/>
      <c r="M70" s="7"/>
    </row>
    <row r="71" spans="2:13" s="9" customFormat="1" ht="24" customHeight="1" x14ac:dyDescent="0.2">
      <c r="B71" s="15" t="s">
        <v>60</v>
      </c>
      <c r="C71" s="37" t="s">
        <v>4</v>
      </c>
      <c r="D71" s="17">
        <v>44104</v>
      </c>
      <c r="E71" s="27">
        <v>69.22966000000001</v>
      </c>
      <c r="F71" s="51">
        <v>1463</v>
      </c>
      <c r="G71" s="54"/>
      <c r="H71" s="48"/>
      <c r="I71" s="7"/>
      <c r="J71" s="7"/>
      <c r="K71" s="7"/>
      <c r="L71" s="7"/>
      <c r="M71" s="7"/>
    </row>
    <row r="72" spans="2:13" s="9" customFormat="1" ht="19.5" customHeight="1" x14ac:dyDescent="0.2">
      <c r="B72" s="19" t="s">
        <v>59</v>
      </c>
      <c r="C72" s="20"/>
      <c r="D72" s="20"/>
      <c r="E72" s="21">
        <f>SUM(E70:E71)</f>
        <v>70.985520000000008</v>
      </c>
      <c r="F72" s="22"/>
      <c r="G72"/>
      <c r="H72" s="7"/>
      <c r="I72" s="7"/>
      <c r="J72" s="7"/>
      <c r="K72" s="7"/>
      <c r="L72" s="7"/>
      <c r="M72" s="7"/>
    </row>
    <row r="73" spans="2:13" ht="19.5" customHeight="1" x14ac:dyDescent="0.2">
      <c r="B73" s="44" t="s">
        <v>24</v>
      </c>
      <c r="C73" s="45"/>
      <c r="D73" s="45"/>
      <c r="E73" s="46">
        <f>+E24+E27+E38+E54+E62+E68+E72</f>
        <v>14435.015529999999</v>
      </c>
      <c r="F73" s="47"/>
    </row>
    <row r="74" spans="2:13" s="9" customFormat="1" ht="19.5" customHeight="1" x14ac:dyDescent="0.2">
      <c r="B74" s="23" t="s">
        <v>6</v>
      </c>
      <c r="C74" s="24"/>
      <c r="D74" s="24"/>
      <c r="E74" s="26">
        <f>+E15+E73</f>
        <v>26705.109049999999</v>
      </c>
      <c r="F74" s="25"/>
      <c r="G74"/>
      <c r="H74" s="43"/>
      <c r="I74" s="7"/>
      <c r="J74" s="7"/>
      <c r="K74" s="7"/>
      <c r="L74" s="7"/>
      <c r="M74" s="7"/>
    </row>
    <row r="75" spans="2:13" x14ac:dyDescent="0.2">
      <c r="B75"/>
      <c r="C75"/>
      <c r="D75"/>
      <c r="E75"/>
      <c r="F75"/>
    </row>
    <row r="76" spans="2:13" x14ac:dyDescent="0.2">
      <c r="B76"/>
      <c r="C76"/>
      <c r="D76"/>
      <c r="E76"/>
      <c r="F76"/>
    </row>
    <row r="77" spans="2:13" x14ac:dyDescent="0.2">
      <c r="B77"/>
      <c r="C77"/>
      <c r="D77"/>
      <c r="E77"/>
      <c r="F77"/>
    </row>
    <row r="78" spans="2:13" x14ac:dyDescent="0.2">
      <c r="B78"/>
      <c r="C78"/>
      <c r="D78"/>
      <c r="E78"/>
      <c r="F78"/>
    </row>
    <row r="79" spans="2:13" x14ac:dyDescent="0.2">
      <c r="B79"/>
      <c r="C79"/>
      <c r="D79"/>
      <c r="E79"/>
      <c r="F79"/>
    </row>
    <row r="80" spans="2:13" x14ac:dyDescent="0.2">
      <c r="B80"/>
      <c r="C80"/>
      <c r="D80"/>
      <c r="E80"/>
      <c r="F80"/>
    </row>
    <row r="81" spans="2:6" x14ac:dyDescent="0.2">
      <c r="B81"/>
      <c r="C81"/>
      <c r="D81"/>
      <c r="E81"/>
      <c r="F81"/>
    </row>
    <row r="82" spans="2:6" x14ac:dyDescent="0.2">
      <c r="B82"/>
      <c r="C82"/>
      <c r="D82"/>
      <c r="E82"/>
      <c r="F82"/>
    </row>
    <row r="83" spans="2:6" x14ac:dyDescent="0.2">
      <c r="B83"/>
      <c r="C83"/>
      <c r="D83"/>
      <c r="E83"/>
      <c r="F83"/>
    </row>
    <row r="84" spans="2:6" x14ac:dyDescent="0.2">
      <c r="B84"/>
      <c r="C84"/>
      <c r="D84"/>
      <c r="E84"/>
      <c r="F84"/>
    </row>
    <row r="85" spans="2:6" x14ac:dyDescent="0.2">
      <c r="B85"/>
      <c r="C85"/>
      <c r="D85"/>
      <c r="E85"/>
      <c r="F85"/>
    </row>
    <row r="86" spans="2:6" x14ac:dyDescent="0.2">
      <c r="B86"/>
      <c r="C86"/>
      <c r="D86"/>
      <c r="E86"/>
      <c r="F86"/>
    </row>
    <row r="87" spans="2:6" x14ac:dyDescent="0.2">
      <c r="B87"/>
      <c r="C87"/>
      <c r="D87"/>
      <c r="E87"/>
      <c r="F87"/>
    </row>
    <row r="88" spans="2:6" x14ac:dyDescent="0.2">
      <c r="B88"/>
      <c r="C88"/>
      <c r="D88"/>
      <c r="E88"/>
      <c r="F88"/>
    </row>
    <row r="89" spans="2:6" x14ac:dyDescent="0.2">
      <c r="B89"/>
      <c r="C89"/>
      <c r="D89"/>
      <c r="E89"/>
      <c r="F89"/>
    </row>
    <row r="90" spans="2:6" x14ac:dyDescent="0.2">
      <c r="B90"/>
      <c r="C90"/>
      <c r="D90"/>
      <c r="E90"/>
      <c r="F90"/>
    </row>
    <row r="91" spans="2:6" x14ac:dyDescent="0.2">
      <c r="B91"/>
      <c r="C91"/>
      <c r="D91"/>
      <c r="E91"/>
      <c r="F91"/>
    </row>
    <row r="92" spans="2:6" x14ac:dyDescent="0.2">
      <c r="B92"/>
      <c r="C92"/>
      <c r="D92"/>
      <c r="E92"/>
      <c r="F92"/>
    </row>
    <row r="93" spans="2:6" x14ac:dyDescent="0.2">
      <c r="B93"/>
      <c r="C93"/>
      <c r="D93"/>
      <c r="E93"/>
      <c r="F93"/>
    </row>
    <row r="94" spans="2:6" x14ac:dyDescent="0.2">
      <c r="B94"/>
      <c r="C94"/>
      <c r="D94"/>
      <c r="E94"/>
      <c r="F94"/>
    </row>
    <row r="95" spans="2:6" x14ac:dyDescent="0.2">
      <c r="B95"/>
      <c r="C95"/>
      <c r="D95"/>
      <c r="E95"/>
      <c r="F95"/>
    </row>
    <row r="96" spans="2:6" x14ac:dyDescent="0.2">
      <c r="B96"/>
      <c r="C96"/>
      <c r="D96"/>
      <c r="E96"/>
      <c r="F96"/>
    </row>
    <row r="97" spans="1:6" x14ac:dyDescent="0.2">
      <c r="B97"/>
      <c r="C97"/>
      <c r="D97"/>
      <c r="E97"/>
      <c r="F97"/>
    </row>
    <row r="98" spans="1:6" x14ac:dyDescent="0.2">
      <c r="B98"/>
      <c r="C98"/>
      <c r="D98"/>
      <c r="E98"/>
      <c r="F98"/>
    </row>
    <row r="99" spans="1:6" x14ac:dyDescent="0.2">
      <c r="A99" s="10"/>
      <c r="B99"/>
      <c r="C99"/>
      <c r="D99"/>
      <c r="E99"/>
      <c r="F99"/>
    </row>
    <row r="100" spans="1:6" x14ac:dyDescent="0.2">
      <c r="B100"/>
      <c r="C100"/>
      <c r="D100"/>
      <c r="E100"/>
      <c r="F100"/>
    </row>
    <row r="101" spans="1:6" x14ac:dyDescent="0.2">
      <c r="B101"/>
      <c r="C101"/>
      <c r="D101"/>
      <c r="E101"/>
      <c r="F101"/>
    </row>
    <row r="102" spans="1:6" x14ac:dyDescent="0.2">
      <c r="B102"/>
      <c r="C102"/>
      <c r="D102"/>
      <c r="E102"/>
      <c r="F102"/>
    </row>
    <row r="103" spans="1:6" x14ac:dyDescent="0.2">
      <c r="B103"/>
      <c r="C103"/>
      <c r="D103"/>
      <c r="E103"/>
      <c r="F103"/>
    </row>
    <row r="104" spans="1:6" x14ac:dyDescent="0.2">
      <c r="B104"/>
      <c r="C104"/>
      <c r="D104"/>
      <c r="E104"/>
      <c r="F104"/>
    </row>
    <row r="105" spans="1:6" x14ac:dyDescent="0.2">
      <c r="B105"/>
      <c r="C105"/>
      <c r="D105"/>
      <c r="E105"/>
      <c r="F105"/>
    </row>
    <row r="106" spans="1:6" x14ac:dyDescent="0.2">
      <c r="B106"/>
      <c r="C106"/>
      <c r="D106"/>
      <c r="E106"/>
      <c r="F106"/>
    </row>
    <row r="107" spans="1:6" x14ac:dyDescent="0.2">
      <c r="B107"/>
      <c r="C107"/>
      <c r="D107"/>
      <c r="E107"/>
      <c r="F107"/>
    </row>
    <row r="108" spans="1:6" x14ac:dyDescent="0.2">
      <c r="B108"/>
      <c r="C108"/>
      <c r="D108"/>
      <c r="E108"/>
      <c r="F108"/>
    </row>
    <row r="109" spans="1:6" x14ac:dyDescent="0.2">
      <c r="B109"/>
      <c r="C109"/>
      <c r="D109"/>
      <c r="E109"/>
      <c r="F109"/>
    </row>
    <row r="110" spans="1:6" x14ac:dyDescent="0.2">
      <c r="B110"/>
      <c r="C110"/>
      <c r="D110"/>
      <c r="E110"/>
      <c r="F110"/>
    </row>
    <row r="111" spans="1:6" x14ac:dyDescent="0.2">
      <c r="B111"/>
      <c r="C111"/>
      <c r="D111"/>
      <c r="E111"/>
      <c r="F111"/>
    </row>
    <row r="112" spans="1:6" x14ac:dyDescent="0.2">
      <c r="B112"/>
      <c r="C112"/>
      <c r="D112"/>
      <c r="E112"/>
      <c r="F112"/>
    </row>
    <row r="113" spans="2:6" x14ac:dyDescent="0.2">
      <c r="B113"/>
      <c r="C113"/>
      <c r="D113"/>
      <c r="E113"/>
      <c r="F113"/>
    </row>
    <row r="114" spans="2:6" x14ac:dyDescent="0.2">
      <c r="B114"/>
      <c r="C114"/>
      <c r="D114"/>
      <c r="E114"/>
      <c r="F114"/>
    </row>
    <row r="115" spans="2:6" x14ac:dyDescent="0.2">
      <c r="B115"/>
      <c r="C115"/>
      <c r="D115"/>
      <c r="E115"/>
      <c r="F115"/>
    </row>
    <row r="116" spans="2:6" x14ac:dyDescent="0.2">
      <c r="B116"/>
      <c r="C116"/>
      <c r="D116"/>
      <c r="E116"/>
      <c r="F116"/>
    </row>
    <row r="117" spans="2:6" x14ac:dyDescent="0.2">
      <c r="B117"/>
      <c r="C117"/>
      <c r="D117"/>
      <c r="E117"/>
      <c r="F117"/>
    </row>
    <row r="118" spans="2:6" x14ac:dyDescent="0.2">
      <c r="B118"/>
      <c r="C118"/>
      <c r="D118"/>
      <c r="E118"/>
      <c r="F118"/>
    </row>
    <row r="119" spans="2:6" x14ac:dyDescent="0.2">
      <c r="B119"/>
      <c r="C119"/>
      <c r="D119"/>
      <c r="E119"/>
      <c r="F119"/>
    </row>
    <row r="120" spans="2:6" x14ac:dyDescent="0.2">
      <c r="B120"/>
      <c r="C120"/>
      <c r="D120"/>
      <c r="E120"/>
      <c r="F120"/>
    </row>
    <row r="121" spans="2:6" x14ac:dyDescent="0.2">
      <c r="B121"/>
      <c r="C121"/>
      <c r="D121"/>
      <c r="E121"/>
      <c r="F121"/>
    </row>
    <row r="122" spans="2:6" x14ac:dyDescent="0.2">
      <c r="B122"/>
      <c r="C122"/>
      <c r="D122"/>
      <c r="E122"/>
      <c r="F122"/>
    </row>
    <row r="123" spans="2:6" x14ac:dyDescent="0.2">
      <c r="B123"/>
      <c r="C123"/>
      <c r="D123"/>
      <c r="E123"/>
      <c r="F123"/>
    </row>
    <row r="124" spans="2:6" x14ac:dyDescent="0.2">
      <c r="B124"/>
      <c r="C124"/>
      <c r="D124"/>
      <c r="E124"/>
      <c r="F124"/>
    </row>
    <row r="125" spans="2:6" x14ac:dyDescent="0.2">
      <c r="B125"/>
      <c r="C125"/>
      <c r="D125"/>
      <c r="E125"/>
      <c r="F125"/>
    </row>
    <row r="126" spans="2:6" x14ac:dyDescent="0.2">
      <c r="B126"/>
      <c r="C126"/>
      <c r="D126"/>
      <c r="E126"/>
      <c r="F126"/>
    </row>
    <row r="127" spans="2:6" x14ac:dyDescent="0.2">
      <c r="B127"/>
      <c r="C127"/>
      <c r="D127"/>
      <c r="E127"/>
      <c r="F127"/>
    </row>
    <row r="128" spans="2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</sheetData>
  <conditionalFormatting sqref="F79:F1048576">
    <cfRule type="expression" dxfId="83" priority="148">
      <formula>AND(ISBLANK($F74)=FALSE(),$F74&lt;=3)</formula>
    </cfRule>
  </conditionalFormatting>
  <conditionalFormatting sqref="F74 F53">
    <cfRule type="expression" dxfId="82" priority="144">
      <formula>AND(ISBLANK($F53)=FALSE(),$F53&lt;=3)</formula>
    </cfRule>
  </conditionalFormatting>
  <conditionalFormatting sqref="F75">
    <cfRule type="expression" dxfId="81" priority="150">
      <formula>AND(ISBLANK(#REF!)=FALSE(),#REF!&lt;=3)</formula>
    </cfRule>
  </conditionalFormatting>
  <conditionalFormatting sqref="B11:C11">
    <cfRule type="expression" dxfId="80" priority="134">
      <formula>AND($E11="(em branco)",TODAY()&gt;$D11)</formula>
    </cfRule>
  </conditionalFormatting>
  <conditionalFormatting sqref="D11">
    <cfRule type="expression" dxfId="79" priority="133">
      <formula>AND($E11="(em branco)",TODAY()&gt;$D11)</formula>
    </cfRule>
  </conditionalFormatting>
  <conditionalFormatting sqref="F11">
    <cfRule type="expression" dxfId="78" priority="132">
      <formula>AND(ISBLANK($G11)=FALSE(),$G11&lt;=3)</formula>
    </cfRule>
  </conditionalFormatting>
  <conditionalFormatting sqref="F11">
    <cfRule type="expression" dxfId="77" priority="131">
      <formula>AND(ISBLANK($F11)=FALSE(),$F11&lt;=3)</formula>
    </cfRule>
  </conditionalFormatting>
  <conditionalFormatting sqref="F4">
    <cfRule type="expression" dxfId="76" priority="130">
      <formula>AND(ISBLANK($F4)=FALSE(),$F4&lt;=3)</formula>
    </cfRule>
  </conditionalFormatting>
  <conditionalFormatting sqref="F76:F77">
    <cfRule type="expression" dxfId="75" priority="151">
      <formula>AND(ISBLANK(#REF!)=FALSE(),#REF!&lt;=3)</formula>
    </cfRule>
  </conditionalFormatting>
  <conditionalFormatting sqref="F1:F3">
    <cfRule type="expression" dxfId="74" priority="152">
      <formula>AND(ISBLANK($F1048576)=FALSE(),$F1048576&lt;=3)</formula>
    </cfRule>
  </conditionalFormatting>
  <conditionalFormatting sqref="F78">
    <cfRule type="expression" dxfId="73" priority="247">
      <formula>AND(ISBLANK(#REF!)=FALSE(),#REF!&lt;=3)</formula>
    </cfRule>
  </conditionalFormatting>
  <conditionalFormatting sqref="F6:F10">
    <cfRule type="expression" dxfId="72" priority="74">
      <formula>AND(ISBLANK($F6)=FALSE(),$F6&lt;=3)</formula>
    </cfRule>
  </conditionalFormatting>
  <conditionalFormatting sqref="F5">
    <cfRule type="expression" dxfId="71" priority="254">
      <formula>AND(ISBLANK(#REF!)=FALSE(),#REF!&lt;=3)</formula>
    </cfRule>
  </conditionalFormatting>
  <conditionalFormatting sqref="F12:F13">
    <cfRule type="expression" dxfId="70" priority="72">
      <formula>AND(ISBLANK($F4)=FALSE(),$F4&lt;=3)</formula>
    </cfRule>
  </conditionalFormatting>
  <conditionalFormatting sqref="F14">
    <cfRule type="expression" dxfId="69" priority="71">
      <formula>AND(ISBLANK($F12)=FALSE(),$F12&lt;=3)</formula>
    </cfRule>
  </conditionalFormatting>
  <conditionalFormatting sqref="F15">
    <cfRule type="expression" dxfId="68" priority="70">
      <formula>AND(ISBLANK($F15)=FALSE(),$F15&lt;=3)</formula>
    </cfRule>
  </conditionalFormatting>
  <conditionalFormatting sqref="F15">
    <cfRule type="expression" dxfId="67" priority="73">
      <formula>AND(ISBLANK(#REF!)=FALSE(),#REF!&lt;=3)</formula>
    </cfRule>
  </conditionalFormatting>
  <conditionalFormatting sqref="F23">
    <cfRule type="expression" dxfId="66" priority="69">
      <formula>AND(ISBLANK($F23)=FALSE(),$F23&lt;=3)</formula>
    </cfRule>
  </conditionalFormatting>
  <conditionalFormatting sqref="B24:C24">
    <cfRule type="expression" dxfId="65" priority="63">
      <formula>AND($E24="(em branco)",TODAY()&gt;$D24)</formula>
    </cfRule>
  </conditionalFormatting>
  <conditionalFormatting sqref="F17">
    <cfRule type="expression" dxfId="64" priority="68">
      <formula>AND(ISBLANK(#REF!)=FALSE(),#REF!&lt;=3)</formula>
    </cfRule>
  </conditionalFormatting>
  <conditionalFormatting sqref="F17">
    <cfRule type="expression" dxfId="63" priority="67">
      <formula>AND(ISBLANK($F17)=FALSE(),$F17&lt;=3)</formula>
    </cfRule>
  </conditionalFormatting>
  <conditionalFormatting sqref="F18">
    <cfRule type="expression" dxfId="62" priority="66">
      <formula>AND(ISBLANK($F18)=FALSE(),$F18&lt;=3)</formula>
    </cfRule>
  </conditionalFormatting>
  <conditionalFormatting sqref="F21">
    <cfRule type="expression" dxfId="61" priority="65">
      <formula>AND(ISBLANK($F21)=FALSE(),$F21&lt;=3)</formula>
    </cfRule>
  </conditionalFormatting>
  <conditionalFormatting sqref="F22 F19:F20">
    <cfRule type="expression" dxfId="60" priority="64">
      <formula>AND(ISBLANK($F19)=FALSE(),$F19&lt;=3)</formula>
    </cfRule>
  </conditionalFormatting>
  <conditionalFormatting sqref="D24">
    <cfRule type="expression" dxfId="59" priority="62">
      <formula>AND($E24="(em branco)",TODAY()&gt;$D24)</formula>
    </cfRule>
  </conditionalFormatting>
  <conditionalFormatting sqref="F24">
    <cfRule type="expression" dxfId="58" priority="61">
      <formula>AND(ISBLANK($G24)=FALSE(),$G24&lt;=3)</formula>
    </cfRule>
  </conditionalFormatting>
  <conditionalFormatting sqref="F24">
    <cfRule type="expression" dxfId="57" priority="60">
      <formula>AND(ISBLANK($F24)=FALSE(),$F24&lt;=3)</formula>
    </cfRule>
  </conditionalFormatting>
  <conditionalFormatting sqref="F16">
    <cfRule type="expression" dxfId="56" priority="59">
      <formula>AND(ISBLANK($F16)=FALSE(),$F16&lt;=3)</formula>
    </cfRule>
  </conditionalFormatting>
  <conditionalFormatting sqref="F73">
    <cfRule type="expression" dxfId="55" priority="57">
      <formula>AND(ISBLANK($F73)=FALSE(),$F73&lt;=3)</formula>
    </cfRule>
  </conditionalFormatting>
  <conditionalFormatting sqref="F73">
    <cfRule type="expression" dxfId="54" priority="58">
      <formula>AND(ISBLANK(#REF!)=FALSE(),#REF!&lt;=3)</formula>
    </cfRule>
  </conditionalFormatting>
  <conditionalFormatting sqref="B27:C27">
    <cfRule type="expression" dxfId="53" priority="52">
      <formula>AND($E27="(em branco)",TODAY()&gt;$D27)</formula>
    </cfRule>
  </conditionalFormatting>
  <conditionalFormatting sqref="F25">
    <cfRule type="expression" dxfId="52" priority="55">
      <formula>AND(ISBLANK(#REF!)=FALSE(),#REF!&lt;=3)</formula>
    </cfRule>
  </conditionalFormatting>
  <conditionalFormatting sqref="F25">
    <cfRule type="expression" dxfId="51" priority="54">
      <formula>AND(ISBLANK($F25)=FALSE(),$F25&lt;=3)</formula>
    </cfRule>
  </conditionalFormatting>
  <conditionalFormatting sqref="F26">
    <cfRule type="expression" dxfId="50" priority="53">
      <formula>AND(ISBLANK($F26)=FALSE(),$F26&lt;=3)</formula>
    </cfRule>
  </conditionalFormatting>
  <conditionalFormatting sqref="D27">
    <cfRule type="expression" dxfId="49" priority="51">
      <formula>AND($E27="(em branco)",TODAY()&gt;$D27)</formula>
    </cfRule>
  </conditionalFormatting>
  <conditionalFormatting sqref="F27">
    <cfRule type="expression" dxfId="48" priority="50">
      <formula>AND(ISBLANK($G27)=FALSE(),$G27&lt;=3)</formula>
    </cfRule>
  </conditionalFormatting>
  <conditionalFormatting sqref="F27">
    <cfRule type="expression" dxfId="47" priority="49">
      <formula>AND(ISBLANK($F27)=FALSE(),$F27&lt;=3)</formula>
    </cfRule>
  </conditionalFormatting>
  <conditionalFormatting sqref="F28">
    <cfRule type="expression" dxfId="46" priority="48">
      <formula>AND(ISBLANK(#REF!)=FALSE(),#REF!&lt;=3)</formula>
    </cfRule>
  </conditionalFormatting>
  <conditionalFormatting sqref="F28">
    <cfRule type="expression" dxfId="45" priority="47">
      <formula>AND(ISBLANK($F28)=FALSE(),$F28&lt;=3)</formula>
    </cfRule>
  </conditionalFormatting>
  <conditionalFormatting sqref="B38:C38">
    <cfRule type="expression" dxfId="44" priority="46">
      <formula>AND($E38="(em branco)",TODAY()&gt;$D38)</formula>
    </cfRule>
  </conditionalFormatting>
  <conditionalFormatting sqref="D38">
    <cfRule type="expression" dxfId="43" priority="45">
      <formula>AND($E38="(em branco)",TODAY()&gt;$D38)</formula>
    </cfRule>
  </conditionalFormatting>
  <conditionalFormatting sqref="F38">
    <cfRule type="expression" dxfId="42" priority="44">
      <formula>AND(ISBLANK($G38)=FALSE(),$G38&lt;=3)</formula>
    </cfRule>
  </conditionalFormatting>
  <conditionalFormatting sqref="F38">
    <cfRule type="expression" dxfId="41" priority="43">
      <formula>AND(ISBLANK($F38)=FALSE(),$F38&lt;=3)</formula>
    </cfRule>
  </conditionalFormatting>
  <conditionalFormatting sqref="F30 F32:F33 F35 F37">
    <cfRule type="expression" dxfId="40" priority="42">
      <formula>AND(ISBLANK($F30)=FALSE(),$F30&lt;=3)</formula>
    </cfRule>
  </conditionalFormatting>
  <conditionalFormatting sqref="F29 F31 F34 F36">
    <cfRule type="expression" dxfId="39" priority="41">
      <formula>AND(ISBLANK($F29)=FALSE(),$F29&lt;=3)</formula>
    </cfRule>
  </conditionalFormatting>
  <conditionalFormatting sqref="F50 F47 F52">
    <cfRule type="expression" dxfId="38" priority="39">
      <formula>AND(ISBLANK($F47)=FALSE(),$F47&lt;=3)</formula>
    </cfRule>
  </conditionalFormatting>
  <conditionalFormatting sqref="F39">
    <cfRule type="expression" dxfId="37" priority="38">
      <formula>AND(ISBLANK(#REF!)=FALSE(),#REF!&lt;=3)</formula>
    </cfRule>
  </conditionalFormatting>
  <conditionalFormatting sqref="F39">
    <cfRule type="expression" dxfId="36" priority="37">
      <formula>AND(ISBLANK($F39)=FALSE(),$F39&lt;=3)</formula>
    </cfRule>
  </conditionalFormatting>
  <conditionalFormatting sqref="B54:C54">
    <cfRule type="expression" dxfId="35" priority="36">
      <formula>AND($E54="(em branco)",TODAY()&gt;$D54)</formula>
    </cfRule>
  </conditionalFormatting>
  <conditionalFormatting sqref="D54">
    <cfRule type="expression" dxfId="34" priority="35">
      <formula>AND($E54="(em branco)",TODAY()&gt;$D54)</formula>
    </cfRule>
  </conditionalFormatting>
  <conditionalFormatting sqref="F54">
    <cfRule type="expression" dxfId="33" priority="34">
      <formula>AND(ISBLANK($G54)=FALSE(),$G54&lt;=3)</formula>
    </cfRule>
  </conditionalFormatting>
  <conditionalFormatting sqref="F54">
    <cfRule type="expression" dxfId="32" priority="33">
      <formula>AND(ISBLANK($F54)=FALSE(),$F54&lt;=3)</formula>
    </cfRule>
  </conditionalFormatting>
  <conditionalFormatting sqref="F45">
    <cfRule type="expression" dxfId="31" priority="32">
      <formula>AND(ISBLANK($F45)=FALSE(),$F45&lt;=3)</formula>
    </cfRule>
  </conditionalFormatting>
  <conditionalFormatting sqref="F40:F53">
    <cfRule type="expression" dxfId="30" priority="31">
      <formula>AND(ISBLANK($F40)=FALSE(),$F40&lt;=3)</formula>
    </cfRule>
  </conditionalFormatting>
  <conditionalFormatting sqref="F46">
    <cfRule type="expression" dxfId="29" priority="30">
      <formula>AND(ISBLANK($F38)=FALSE(),$F38&lt;=3)</formula>
    </cfRule>
  </conditionalFormatting>
  <conditionalFormatting sqref="F48:F49">
    <cfRule type="expression" dxfId="28" priority="29">
      <formula>AND(ISBLANK($F39)=FALSE(),$F39&lt;=3)</formula>
    </cfRule>
  </conditionalFormatting>
  <conditionalFormatting sqref="F51">
    <cfRule type="expression" dxfId="27" priority="40">
      <formula>AND(ISBLANK(#REF!)=FALSE(),#REF!&lt;=3)</formula>
    </cfRule>
  </conditionalFormatting>
  <conditionalFormatting sqref="F44">
    <cfRule type="expression" dxfId="26" priority="28">
      <formula>AND(ISBLANK($F33)=FALSE(),$F33&lt;=3)</formula>
    </cfRule>
  </conditionalFormatting>
  <conditionalFormatting sqref="F55">
    <cfRule type="expression" dxfId="25" priority="27">
      <formula>AND(ISBLANK(#REF!)=FALSE(),#REF!&lt;=3)</formula>
    </cfRule>
  </conditionalFormatting>
  <conditionalFormatting sqref="F55">
    <cfRule type="expression" dxfId="24" priority="26">
      <formula>AND(ISBLANK($F55)=FALSE(),$F55&lt;=3)</formula>
    </cfRule>
  </conditionalFormatting>
  <conditionalFormatting sqref="B62:C62">
    <cfRule type="expression" dxfId="23" priority="25">
      <formula>AND($E62="(em branco)",TODAY()&gt;$D62)</formula>
    </cfRule>
  </conditionalFormatting>
  <conditionalFormatting sqref="D62">
    <cfRule type="expression" dxfId="22" priority="24">
      <formula>AND($E62="(em branco)",TODAY()&gt;$D62)</formula>
    </cfRule>
  </conditionalFormatting>
  <conditionalFormatting sqref="F62">
    <cfRule type="expression" dxfId="21" priority="23">
      <formula>AND(ISBLANK($G62)=FALSE(),$G62&lt;=3)</formula>
    </cfRule>
  </conditionalFormatting>
  <conditionalFormatting sqref="F62">
    <cfRule type="expression" dxfId="20" priority="22">
      <formula>AND(ISBLANK($F62)=FALSE(),$F62&lt;=3)</formula>
    </cfRule>
  </conditionalFormatting>
  <conditionalFormatting sqref="F59">
    <cfRule type="expression" dxfId="19" priority="21">
      <formula>AND(ISBLANK($F59)=FALSE(),$F59&lt;=3)</formula>
    </cfRule>
  </conditionalFormatting>
  <conditionalFormatting sqref="F56:F58">
    <cfRule type="expression" dxfId="18" priority="20">
      <formula>AND(ISBLANK($F56)=FALSE(),$F56&lt;=3)</formula>
    </cfRule>
  </conditionalFormatting>
  <conditionalFormatting sqref="F60">
    <cfRule type="expression" dxfId="17" priority="19">
      <formula>AND(ISBLANK($F59)=FALSE(),$F59&lt;=3)</formula>
    </cfRule>
  </conditionalFormatting>
  <conditionalFormatting sqref="F61">
    <cfRule type="expression" dxfId="16" priority="18">
      <formula>AND(ISBLANK(#REF!)=FALSE(),#REF!&lt;=3)</formula>
    </cfRule>
  </conditionalFormatting>
  <conditionalFormatting sqref="F63">
    <cfRule type="expression" dxfId="15" priority="17">
      <formula>AND(ISBLANK(#REF!)=FALSE(),#REF!&lt;=3)</formula>
    </cfRule>
  </conditionalFormatting>
  <conditionalFormatting sqref="F63">
    <cfRule type="expression" dxfId="14" priority="16">
      <formula>AND(ISBLANK($F63)=FALSE(),$F63&lt;=3)</formula>
    </cfRule>
  </conditionalFormatting>
  <conditionalFormatting sqref="B68:C68">
    <cfRule type="expression" dxfId="13" priority="15">
      <formula>AND($E68="(em branco)",TODAY()&gt;$D68)</formula>
    </cfRule>
  </conditionalFormatting>
  <conditionalFormatting sqref="D68">
    <cfRule type="expression" dxfId="12" priority="14">
      <formula>AND($E68="(em branco)",TODAY()&gt;$D68)</formula>
    </cfRule>
  </conditionalFormatting>
  <conditionalFormatting sqref="F68">
    <cfRule type="expression" dxfId="11" priority="13">
      <formula>AND(ISBLANK($G68)=FALSE(),$G68&lt;=3)</formula>
    </cfRule>
  </conditionalFormatting>
  <conditionalFormatting sqref="F68">
    <cfRule type="expression" dxfId="10" priority="12">
      <formula>AND(ISBLANK($F68)=FALSE(),$F68&lt;=3)</formula>
    </cfRule>
  </conditionalFormatting>
  <conditionalFormatting sqref="F67">
    <cfRule type="expression" dxfId="9" priority="11">
      <formula>AND(ISBLANK($F67)=FALSE(),$F67&lt;=3)</formula>
    </cfRule>
  </conditionalFormatting>
  <conditionalFormatting sqref="F64:F66">
    <cfRule type="expression" dxfId="8" priority="10">
      <formula>AND(ISBLANK($F64)=FALSE(),$F64&lt;=3)</formula>
    </cfRule>
  </conditionalFormatting>
  <conditionalFormatting sqref="F69">
    <cfRule type="expression" dxfId="7" priority="9">
      <formula>AND(ISBLANK(#REF!)=FALSE(),#REF!&lt;=3)</formula>
    </cfRule>
  </conditionalFormatting>
  <conditionalFormatting sqref="F69">
    <cfRule type="expression" dxfId="6" priority="8">
      <formula>AND(ISBLANK($F69)=FALSE(),$F69&lt;=3)</formula>
    </cfRule>
  </conditionalFormatting>
  <conditionalFormatting sqref="B72:C72">
    <cfRule type="expression" dxfId="5" priority="7">
      <formula>AND($E72="(em branco)",TODAY()&gt;$D72)</formula>
    </cfRule>
  </conditionalFormatting>
  <conditionalFormatting sqref="D72">
    <cfRule type="expression" dxfId="4" priority="6">
      <formula>AND($E72="(em branco)",TODAY()&gt;$D72)</formula>
    </cfRule>
  </conditionalFormatting>
  <conditionalFormatting sqref="F72">
    <cfRule type="expression" dxfId="3" priority="5">
      <formula>AND(ISBLANK($G72)=FALSE(),$G72&lt;=3)</formula>
    </cfRule>
  </conditionalFormatting>
  <conditionalFormatting sqref="F72">
    <cfRule type="expression" dxfId="2" priority="4">
      <formula>AND(ISBLANK($F72)=FALSE(),$F72&lt;=3)</formula>
    </cfRule>
  </conditionalFormatting>
  <conditionalFormatting sqref="F71">
    <cfRule type="expression" dxfId="1" priority="3">
      <formula>AND(ISBLANK($F71)=FALSE(),$F71&lt;=3)</formula>
    </cfRule>
  </conditionalFormatting>
  <conditionalFormatting sqref="F70">
    <cfRule type="expression" dxfId="0" priority="1">
      <formula>AND(ISBLANK($F70)=FALSE(),$F70&lt;=3)</formula>
    </cfRule>
  </conditionalFormatting>
  <printOptions horizontalCentered="1"/>
  <pageMargins left="0.31496062992125984" right="0.31496062992125984" top="0.74803149606299213" bottom="0.35433070866141736" header="0.15748031496062992" footer="0.11811023622047245"/>
  <pageSetup paperSize="9" scale="80" orientation="portrait" r:id="rId1"/>
  <headerFooter>
    <oddHeader>&amp;L&amp;G</oddHeader>
    <oddFooter>&amp;R&amp;8&amp;P/&amp;N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RAM</vt:lpstr>
      <vt:lpstr>'CalPags - RAM'!Área_de_Impressão</vt:lpstr>
      <vt:lpstr>'CalPags - RAM'!Títulos_de_Impressão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2020-10-02T16:37:34Z</dcterms:modified>
</cp:coreProperties>
</file>