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14385" yWindow="-15" windowWidth="14430" windowHeight="11760"/>
  </bookViews>
  <sheets>
    <sheet name="CalPags - Continente" sheetId="1" r:id="rId1"/>
  </sheets>
  <definedNames>
    <definedName name="_xlnm._FilterDatabase" localSheetId="0" hidden="1">'CalPags - Continente'!$B$1:$B$712</definedName>
    <definedName name="_xlnm.Print_Area" localSheetId="0">'CalPags - Continente'!$B$1:$F$201</definedName>
    <definedName name="_xlnm.Print_Titles" localSheetId="0">'CalPags - Continente'!$1:$3</definedName>
  </definedNames>
  <calcPr calcId="145621"/>
</workbook>
</file>

<file path=xl/calcChain.xml><?xml version="1.0" encoding="utf-8"?>
<calcChain xmlns="http://schemas.openxmlformats.org/spreadsheetml/2006/main">
  <c r="E199" i="1" l="1"/>
  <c r="E200" i="1" s="1"/>
  <c r="E185" i="1" l="1"/>
  <c r="E181" i="1" l="1"/>
  <c r="E166" i="1" l="1"/>
  <c r="E146" i="1" l="1"/>
  <c r="E128" i="1" l="1"/>
  <c r="E110" i="1" l="1"/>
  <c r="E92" i="1" l="1"/>
  <c r="E67" i="1" l="1"/>
  <c r="E51" i="1" l="1"/>
  <c r="E30" i="1" l="1"/>
  <c r="E17" i="1" l="1"/>
  <c r="E52" i="1" l="1"/>
  <c r="E201" i="1" s="1"/>
</calcChain>
</file>

<file path=xl/sharedStrings.xml><?xml version="1.0" encoding="utf-8"?>
<sst xmlns="http://schemas.openxmlformats.org/spreadsheetml/2006/main" count="383" uniqueCount="71">
  <si>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</si>
  <si>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</si>
  <si>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</si>
  <si>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</si>
  <si>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</si>
  <si>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</si>
  <si>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OUTUBRO</t>
  </si>
  <si>
    <t>REGIME DE PAGAMENTO BASE</t>
  </si>
  <si>
    <t>PAGAMENTO PARA OS JOVENS AGRICULTORES</t>
  </si>
  <si>
    <t>REGIME DA PEQUENA AGRICULTURA</t>
  </si>
  <si>
    <t>PAGAMENTO ESPECÍFICO POR SUPERFÍCIE AO ARROZ</t>
  </si>
  <si>
    <t>PAGAMENTO ESPECÍFICO POR SUPERFÍCIE AO TOMATE PARA TRANSFORMAÇÃO</t>
  </si>
  <si>
    <t>PRÉMIO POR VACA EM ALEITAMENTO</t>
  </si>
  <si>
    <t>QCA I - MEDIDAS FLORESTAIS DO R 2328/91 - PRÉMIO POR PERDA DE RENDIMENTO</t>
  </si>
  <si>
    <t>100%</t>
  </si>
  <si>
    <t>OUTUBRO Total</t>
  </si>
  <si>
    <t>Adiantamento 85%</t>
  </si>
  <si>
    <t>Adiantamento 70%</t>
  </si>
  <si>
    <t>PRÉMIO POR OVELHA E CABRA</t>
  </si>
  <si>
    <t>PRÉMIO POR VACA LEITEIRA</t>
  </si>
  <si>
    <t>CAMPANHA 2019</t>
  </si>
  <si>
    <t>CAMPANHA 2019 Total</t>
  </si>
  <si>
    <t>M7.6 CULTURAS PERMANENTES TRADICIONAIS</t>
  </si>
  <si>
    <t>M9 MANUTENÇÃO DA ATIVIDADE AGRÍCOLA EM ZONAS DESFAVORECIDAS</t>
  </si>
  <si>
    <t>≤ 3</t>
  </si>
  <si>
    <t>NOVEMBRO</t>
  </si>
  <si>
    <t>NOVEMBRO Total</t>
  </si>
  <si>
    <t xml:space="preserve">M7.1 AGRICULTURA BIOLÓGICA </t>
  </si>
  <si>
    <t>M7.2 PRODUÇÃO INTEGRADA</t>
  </si>
  <si>
    <t>M7.4 CONSERVAÇÃO DO SOLO</t>
  </si>
  <si>
    <t>M7.3.1 PAGAMENTOS NATURA</t>
  </si>
  <si>
    <t>RURIS - FLORESTAÇÃO DE TERRAS AGRÍCOLAS - PRÉMIOS DE MANUTENÇÃO E POR PERDA DE RENDIMENTO</t>
  </si>
  <si>
    <t>DEZEMBRO</t>
  </si>
  <si>
    <t>DEZEMBRO Total</t>
  </si>
  <si>
    <t>2019 Total</t>
  </si>
  <si>
    <t>Saldo</t>
  </si>
  <si>
    <t>M7.3.2 APOIOS ZONAIS DE CARÁTER AGROAMBIENTAL</t>
  </si>
  <si>
    <t>M7.8.1 RECURSOS GENÉTICOS - MANUTENÇÃO DE RAÇAS AUTÓCTONES EM RISCO</t>
  </si>
  <si>
    <t>PAGAMENTO POR PRÁTICAS AGRÍCOLAS BENÉFICAS PARA O CLIMA E PARA O AMBIENTE (GREENING)</t>
  </si>
  <si>
    <t>PAGAMENTO REDISTRIBUTIVO</t>
  </si>
  <si>
    <t>QCA II - MEDIDAS FLORESTAIS DO R 2080/92 - PRÉMIOS DE MANUTENÇÃO E POR PERDA DE RENDIMENTO</t>
  </si>
  <si>
    <t>1ª Prestação 95%</t>
  </si>
  <si>
    <t>JANEIRO</t>
  </si>
  <si>
    <t>JANEIRO Total</t>
  </si>
  <si>
    <t xml:space="preserve">M7.5 USO EFICIENTE DA ÁGUA </t>
  </si>
  <si>
    <t>PRODER - FLORESTAÇÃO DE TERRAS AGRÍCOLAS - PRÉMIOS DE MANUTENÇÃO E POR PERDA DE RENDIMENTO</t>
  </si>
  <si>
    <t>2020 Total</t>
  </si>
  <si>
    <t>FEVEREIRO</t>
  </si>
  <si>
    <t>FEVEREIRO Total</t>
  </si>
  <si>
    <t xml:space="preserve">M7.7 PASTOREIO EXTENSIVO </t>
  </si>
  <si>
    <t xml:space="preserve">M7.9 MOSAICO AGROFLORESTAL </t>
  </si>
  <si>
    <t>M7.10.2 SILVOAMBIENTAIS - MANUTENÇÃO E RECUPERAÇÃO DE GALERIAS RIPÍCOLAS</t>
  </si>
  <si>
    <t>M7.12 APOIO AGROAMBIENTAL À APICULTURA</t>
  </si>
  <si>
    <t>MARÇO</t>
  </si>
  <si>
    <t>MARÇO Total</t>
  </si>
  <si>
    <t>M8.1.1 FLORESTAÇÃO DE TERRAS AGRÍCOLAS E NÃO AGRÍCOLAS - PRÉMIOS DE MANUTENÇÃO E POR PERDA DE RENDIMENTO</t>
  </si>
  <si>
    <t>M8.1.2 INSTALAÇÃO DE SISTEMAS AGROFLORESTAIS - PRÉMIOS DE MANUTENÇÃO</t>
  </si>
  <si>
    <t>ABRIL</t>
  </si>
  <si>
    <t>ABRIL Total</t>
  </si>
  <si>
    <t>MAIO</t>
  </si>
  <si>
    <t>MAIO Total</t>
  </si>
  <si>
    <t>2ª Prestação</t>
  </si>
  <si>
    <t>JUNHO</t>
  </si>
  <si>
    <t>JUNHO Total</t>
  </si>
  <si>
    <t>JULHO</t>
  </si>
  <si>
    <t>JULHO Total</t>
  </si>
  <si>
    <t>AGOSTO</t>
  </si>
  <si>
    <t>AGOSTO Total</t>
  </si>
  <si>
    <t>SETEMBRO</t>
  </si>
  <si>
    <t>SETEMBRO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</si>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</sst>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0000"/>
    <numFmt numFmtId="168" formatCode="#,##0.0"/>
    <numFmt numFmtId="169" formatCode="0.00000000000000"/>
    <numFmt numFmtId="170" formatCode="#,##0.000"/>
  </numFmts>
  <fonts count="14" x14ac:knownFonts="1"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Border="1" applyAlignment="1">
      <alignment vertical="center"/>
    </xf>
    <xf numFmtId="164" fontId="2" fillId="2" borderId="0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3" fontId="6" fillId="0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vertical="center"/>
    </xf>
    <xf numFmtId="3" fontId="8" fillId="5" borderId="6" xfId="0" applyNumberFormat="1" applyFont="1" applyFill="1" applyBorder="1" applyAlignment="1">
      <alignment vertical="center"/>
    </xf>
    <xf numFmtId="3" fontId="10" fillId="5" borderId="7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6" fontId="9" fillId="2" borderId="3" xfId="0" applyNumberFormat="1" applyFont="1" applyFill="1" applyBorder="1" applyAlignment="1">
      <alignment vertical="center"/>
    </xf>
    <xf numFmtId="3" fontId="6" fillId="6" borderId="3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2"/>
    </xf>
    <xf numFmtId="0" fontId="7" fillId="0" borderId="6" xfId="0" applyFont="1" applyFill="1" applyBorder="1" applyAlignment="1">
      <alignment horizontal="left" vertical="center" indent="1"/>
    </xf>
    <xf numFmtId="165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2"/>
    </xf>
    <xf numFmtId="0" fontId="7" fillId="0" borderId="9" xfId="0" applyFont="1" applyFill="1" applyBorder="1" applyAlignment="1">
      <alignment horizontal="left" vertical="center" indent="1"/>
    </xf>
    <xf numFmtId="165" fontId="6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 indent="2"/>
    </xf>
    <xf numFmtId="0" fontId="9" fillId="7" borderId="1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vertical="center"/>
    </xf>
    <xf numFmtId="166" fontId="9" fillId="7" borderId="3" xfId="2" applyNumberFormat="1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3" fontId="0" fillId="6" borderId="0" xfId="0" applyNumberFormat="1" applyFill="1"/>
    <xf numFmtId="3" fontId="4" fillId="6" borderId="0" xfId="0" applyNumberFormat="1" applyFont="1" applyFill="1"/>
    <xf numFmtId="0" fontId="4" fillId="6" borderId="0" xfId="0" applyFont="1" applyFill="1"/>
    <xf numFmtId="168" fontId="6" fillId="6" borderId="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 indent="2"/>
    </xf>
    <xf numFmtId="3" fontId="6" fillId="6" borderId="4" xfId="0" applyNumberFormat="1" applyFont="1" applyFill="1" applyBorder="1" applyAlignment="1">
      <alignment horizontal="right" vertical="center"/>
    </xf>
    <xf numFmtId="1" fontId="4" fillId="6" borderId="0" xfId="0" applyNumberFormat="1" applyFont="1" applyFill="1"/>
    <xf numFmtId="9" fontId="7" fillId="0" borderId="3" xfId="0" applyNumberFormat="1" applyFont="1" applyFill="1" applyBorder="1" applyAlignment="1">
      <alignment horizontal="left" vertical="center" wrapText="1" indent="1"/>
    </xf>
    <xf numFmtId="3" fontId="12" fillId="6" borderId="4" xfId="0" applyNumberFormat="1" applyFont="1" applyFill="1" applyBorder="1" applyAlignment="1">
      <alignment vertical="center"/>
    </xf>
    <xf numFmtId="3" fontId="12" fillId="6" borderId="4" xfId="0" applyNumberFormat="1" applyFont="1" applyFill="1" applyBorder="1" applyAlignment="1">
      <alignment horizontal="right" vertical="center"/>
    </xf>
    <xf numFmtId="169" fontId="4" fillId="6" borderId="0" xfId="0" applyNumberFormat="1" applyFont="1" applyFill="1"/>
    <xf numFmtId="3" fontId="13" fillId="6" borderId="0" xfId="0" applyNumberFormat="1" applyFont="1" applyFill="1"/>
    <xf numFmtId="167" fontId="4" fillId="6" borderId="0" xfId="0" applyNumberFormat="1" applyFont="1" applyFill="1"/>
    <xf numFmtId="3" fontId="0" fillId="6" borderId="0" xfId="0" applyNumberFormat="1" applyFill="1" applyBorder="1"/>
    <xf numFmtId="1" fontId="4" fillId="6" borderId="0" xfId="0" applyNumberFormat="1" applyFont="1" applyFill="1" applyAlignment="1">
      <alignment vertical="center"/>
    </xf>
    <xf numFmtId="3" fontId="12" fillId="6" borderId="0" xfId="0" applyNumberFormat="1" applyFont="1" applyFill="1" applyBorder="1" applyAlignment="1">
      <alignment horizontal="right" vertical="center"/>
    </xf>
    <xf numFmtId="3" fontId="6" fillId="6" borderId="4" xfId="0" applyNumberFormat="1" applyFont="1" applyFill="1" applyBorder="1" applyAlignment="1">
      <alignment vertical="center"/>
    </xf>
    <xf numFmtId="168" fontId="0" fillId="6" borderId="0" xfId="0" applyNumberFormat="1" applyFill="1" applyBorder="1"/>
    <xf numFmtId="0" fontId="0" fillId="6" borderId="0" xfId="0" applyFill="1"/>
    <xf numFmtId="3" fontId="6" fillId="6" borderId="6" xfId="0" applyNumberFormat="1" applyFont="1" applyFill="1" applyBorder="1" applyAlignment="1">
      <alignment vertical="center"/>
    </xf>
    <xf numFmtId="3" fontId="6" fillId="6" borderId="7" xfId="0" applyNumberFormat="1" applyFont="1" applyFill="1" applyBorder="1" applyAlignment="1">
      <alignment horizontal="right" vertical="center"/>
    </xf>
    <xf numFmtId="170" fontId="0" fillId="6" borderId="0" xfId="0" applyNumberFormat="1" applyFill="1"/>
    <xf numFmtId="4" fontId="4" fillId="6" borderId="0" xfId="0" applyNumberFormat="1" applyFont="1" applyFill="1"/>
    <xf numFmtId="0" fontId="7" fillId="0" borderId="6" xfId="0" applyFont="1" applyFill="1" applyBorder="1" applyAlignment="1">
      <alignment horizontal="left" vertical="center" wrapText="1" indent="1"/>
    </xf>
  </cellXfs>
  <cellStyles count="3">
    <cellStyle name="Normal" xfId="0" builtinId="0"/>
    <cellStyle name="Normal 2" xfId="1"/>
    <cellStyle name="Vírgula" xfId="2" builtinId="3"/>
  </cellStyles>
  <dxfs count="125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712"/>
  <sheetViews>
    <sheetView showGridLines="0" tabSelected="1" zoomScaleNormal="100" workbookViewId="0">
      <pane ySplit="3" topLeftCell="A186" activePane="bottomLeft" state="frozen"/>
      <selection pane="bottomLeft" activeCell="H192" sqref="H192"/>
    </sheetView>
  </sheetViews>
  <sheetFormatPr defaultRowHeight="12.75" x14ac:dyDescent="0.2"/>
  <cols>
    <col min="1" max="1" width="1.42578125" style="12" customWidth="1"/>
    <col min="2" max="2" width="70.28515625" style="12" customWidth="1"/>
    <col min="3" max="3" width="16" style="12" customWidth="1"/>
    <col min="4" max="4" width="14.42578125" style="12" customWidth="1"/>
    <col min="5" max="5" width="12.140625" style="12" customWidth="1"/>
    <col min="6" max="6" width="10.85546875" style="12" customWidth="1"/>
    <col min="7" max="8" width="10.85546875" bestFit="1" customWidth="1"/>
    <col min="9" max="9" width="16.7109375" bestFit="1" customWidth="1"/>
    <col min="11" max="11" width="9.8554687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20</v>
      </c>
      <c r="G1" s="4"/>
      <c r="H1" s="4"/>
      <c r="I1" s="4"/>
      <c r="J1" s="4"/>
      <c r="K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</row>
    <row r="2" spans="2:202" s="6" customFormat="1" x14ac:dyDescent="0.2">
      <c r="C2" s="7"/>
      <c r="D2"/>
      <c r="E2"/>
      <c r="F2" s="4"/>
      <c r="G2"/>
      <c r="H2"/>
      <c r="I2"/>
      <c r="J2"/>
      <c r="K2"/>
      <c r="L2" s="8"/>
    </row>
    <row r="3" spans="2:202" s="9" customFormat="1" ht="22.5" x14ac:dyDescent="0.2">
      <c r="B3" s="14" t="s">
        <v>1</v>
      </c>
      <c r="C3" s="15" t="s">
        <v>2</v>
      </c>
      <c r="D3" s="15" t="s">
        <v>3</v>
      </c>
      <c r="E3" s="16" t="s">
        <v>4</v>
      </c>
      <c r="F3" s="17" t="s">
        <v>5</v>
      </c>
      <c r="G3"/>
      <c r="H3" s="10"/>
      <c r="I3" s="10"/>
      <c r="J3" s="10"/>
      <c r="K3" s="10"/>
      <c r="L3" s="11"/>
      <c r="M3" s="11"/>
    </row>
    <row r="4" spans="2:202" s="12" customFormat="1" ht="15" x14ac:dyDescent="0.2">
      <c r="B4" s="31">
        <v>2019</v>
      </c>
      <c r="C4" s="32"/>
      <c r="D4" s="32"/>
      <c r="E4" s="32"/>
      <c r="F4" s="33"/>
      <c r="G4"/>
      <c r="H4" s="10"/>
      <c r="I4" s="10"/>
      <c r="J4" s="10"/>
      <c r="K4" s="10"/>
      <c r="L4" s="10"/>
      <c r="M4" s="10"/>
    </row>
    <row r="5" spans="2:202" s="12" customFormat="1" ht="12.75" customHeight="1" x14ac:dyDescent="0.2">
      <c r="B5" s="18" t="s">
        <v>6</v>
      </c>
      <c r="C5" s="19"/>
      <c r="D5" s="19"/>
      <c r="E5" s="19"/>
      <c r="F5" s="26"/>
      <c r="G5"/>
      <c r="H5" s="10"/>
      <c r="I5" s="10"/>
      <c r="J5" s="10"/>
      <c r="K5" s="10"/>
      <c r="L5" s="10"/>
      <c r="M5" s="10"/>
    </row>
    <row r="6" spans="2:202" s="12" customFormat="1" ht="19.5" customHeight="1" x14ac:dyDescent="0.2">
      <c r="B6" s="22" t="s">
        <v>22</v>
      </c>
      <c r="C6" s="25" t="s">
        <v>16</v>
      </c>
      <c r="D6" s="24">
        <v>43769</v>
      </c>
      <c r="E6" s="35">
        <v>16955.33007</v>
      </c>
      <c r="F6" s="21">
        <v>34677</v>
      </c>
      <c r="G6"/>
      <c r="H6" s="10"/>
      <c r="I6" s="10"/>
      <c r="J6" s="10"/>
      <c r="K6" s="10"/>
      <c r="L6" s="10"/>
      <c r="M6" s="10"/>
    </row>
    <row r="7" spans="2:202" s="12" customFormat="1" ht="19.5" customHeight="1" x14ac:dyDescent="0.2">
      <c r="B7" s="22" t="s">
        <v>23</v>
      </c>
      <c r="C7" s="25" t="s">
        <v>16</v>
      </c>
      <c r="D7" s="24">
        <v>43769</v>
      </c>
      <c r="E7" s="35">
        <v>94307.020579999997</v>
      </c>
      <c r="F7" s="21">
        <v>124776</v>
      </c>
      <c r="G7"/>
      <c r="H7" s="10"/>
      <c r="I7" s="10"/>
      <c r="J7" s="10"/>
      <c r="K7" s="10"/>
      <c r="L7" s="10"/>
      <c r="M7" s="10"/>
    </row>
    <row r="8" spans="2:202" s="12" customFormat="1" ht="19.5" customHeight="1" x14ac:dyDescent="0.2">
      <c r="B8" s="22" t="s">
        <v>7</v>
      </c>
      <c r="C8" s="25" t="s">
        <v>17</v>
      </c>
      <c r="D8" s="24">
        <v>43769</v>
      </c>
      <c r="E8" s="35">
        <v>173597.22350999998</v>
      </c>
      <c r="F8" s="21">
        <v>89875</v>
      </c>
      <c r="G8"/>
      <c r="H8" s="10"/>
      <c r="I8" s="10"/>
      <c r="J8" s="10"/>
      <c r="K8" s="10"/>
      <c r="L8" s="10"/>
      <c r="M8" s="10"/>
    </row>
    <row r="9" spans="2:202" s="12" customFormat="1" ht="19.5" customHeight="1" x14ac:dyDescent="0.2">
      <c r="B9" s="22" t="s">
        <v>8</v>
      </c>
      <c r="C9" s="25" t="s">
        <v>17</v>
      </c>
      <c r="D9" s="24">
        <v>43769</v>
      </c>
      <c r="E9" s="35">
        <v>1209.0218799999998</v>
      </c>
      <c r="F9" s="21">
        <v>1430</v>
      </c>
      <c r="G9"/>
      <c r="H9" s="10"/>
      <c r="I9" s="10"/>
      <c r="J9" s="10"/>
      <c r="K9" s="10"/>
      <c r="L9" s="10"/>
      <c r="M9" s="10"/>
    </row>
    <row r="10" spans="2:202" s="12" customFormat="1" ht="19.5" customHeight="1" x14ac:dyDescent="0.2">
      <c r="B10" s="22" t="s">
        <v>9</v>
      </c>
      <c r="C10" s="25" t="s">
        <v>17</v>
      </c>
      <c r="D10" s="24">
        <v>43769</v>
      </c>
      <c r="E10" s="35">
        <v>21639.283219999998</v>
      </c>
      <c r="F10" s="21">
        <v>51575</v>
      </c>
      <c r="G10"/>
      <c r="H10" s="10"/>
      <c r="I10" s="10"/>
      <c r="J10" s="10"/>
      <c r="K10" s="10"/>
      <c r="L10" s="10"/>
      <c r="M10" s="10"/>
    </row>
    <row r="11" spans="2:202" s="12" customFormat="1" ht="19.5" customHeight="1" x14ac:dyDescent="0.2">
      <c r="B11" s="22" t="s">
        <v>10</v>
      </c>
      <c r="C11" s="25" t="s">
        <v>17</v>
      </c>
      <c r="D11" s="24">
        <v>43769</v>
      </c>
      <c r="E11" s="35">
        <v>3825.2727399999999</v>
      </c>
      <c r="F11" s="21">
        <v>986</v>
      </c>
      <c r="G11"/>
      <c r="H11" s="10"/>
      <c r="I11" s="10"/>
      <c r="J11" s="10"/>
      <c r="K11" s="10"/>
      <c r="L11" s="10"/>
      <c r="M11" s="10"/>
    </row>
    <row r="12" spans="2:202" s="12" customFormat="1" ht="19.5" customHeight="1" x14ac:dyDescent="0.2">
      <c r="B12" s="22" t="s">
        <v>11</v>
      </c>
      <c r="C12" s="25" t="s">
        <v>17</v>
      </c>
      <c r="D12" s="24">
        <v>43769</v>
      </c>
      <c r="E12" s="35">
        <v>1922.4908899999998</v>
      </c>
      <c r="F12" s="21">
        <v>323</v>
      </c>
      <c r="G12"/>
      <c r="H12" s="10"/>
      <c r="I12" s="10"/>
      <c r="J12" s="10"/>
      <c r="K12" s="10"/>
      <c r="L12" s="10"/>
      <c r="M12" s="10"/>
    </row>
    <row r="13" spans="2:202" s="12" customFormat="1" ht="19.5" customHeight="1" x14ac:dyDescent="0.2">
      <c r="B13" s="22" t="s">
        <v>18</v>
      </c>
      <c r="C13" s="25" t="s">
        <v>17</v>
      </c>
      <c r="D13" s="24">
        <v>43769</v>
      </c>
      <c r="E13" s="35">
        <v>22432.977569999995</v>
      </c>
      <c r="F13" s="21">
        <v>17078</v>
      </c>
      <c r="G13"/>
      <c r="H13" s="10"/>
      <c r="I13" s="10"/>
      <c r="J13" s="10"/>
      <c r="K13" s="10"/>
      <c r="L13" s="10"/>
      <c r="M13" s="10"/>
    </row>
    <row r="14" spans="2:202" s="12" customFormat="1" ht="19.5" customHeight="1" x14ac:dyDescent="0.2">
      <c r="B14" s="22" t="s">
        <v>19</v>
      </c>
      <c r="C14" s="25" t="s">
        <v>17</v>
      </c>
      <c r="D14" s="24">
        <v>43769</v>
      </c>
      <c r="E14" s="35">
        <v>8527.5092699999987</v>
      </c>
      <c r="F14" s="21">
        <v>1984</v>
      </c>
      <c r="G14"/>
      <c r="H14" s="10"/>
      <c r="I14" s="10"/>
      <c r="J14" s="10"/>
      <c r="K14" s="10"/>
      <c r="L14" s="10"/>
      <c r="M14" s="10"/>
    </row>
    <row r="15" spans="2:202" s="12" customFormat="1" ht="19.5" customHeight="1" x14ac:dyDescent="0.2">
      <c r="B15" s="22" t="s">
        <v>12</v>
      </c>
      <c r="C15" s="25" t="s">
        <v>17</v>
      </c>
      <c r="D15" s="24">
        <v>43769</v>
      </c>
      <c r="E15" s="35">
        <v>39318.373230000005</v>
      </c>
      <c r="F15" s="21">
        <v>14973</v>
      </c>
      <c r="G15"/>
      <c r="H15" s="10"/>
      <c r="I15" s="10"/>
      <c r="J15" s="10"/>
      <c r="K15" s="10"/>
      <c r="L15" s="10"/>
      <c r="M15" s="10"/>
    </row>
    <row r="16" spans="2:202" s="12" customFormat="1" ht="19.5" customHeight="1" x14ac:dyDescent="0.2">
      <c r="B16" s="22" t="s">
        <v>13</v>
      </c>
      <c r="C16" s="25" t="s">
        <v>14</v>
      </c>
      <c r="D16" s="24">
        <v>43769</v>
      </c>
      <c r="E16" s="20">
        <v>1.40191</v>
      </c>
      <c r="F16" s="23" t="s">
        <v>24</v>
      </c>
      <c r="G16"/>
      <c r="H16" s="10"/>
      <c r="I16" s="10"/>
      <c r="J16" s="10"/>
      <c r="K16" s="10"/>
      <c r="L16" s="10"/>
      <c r="M16" s="10"/>
    </row>
    <row r="17" spans="2:13" s="12" customFormat="1" ht="19.5" customHeight="1" x14ac:dyDescent="0.2">
      <c r="B17" s="27" t="s">
        <v>15</v>
      </c>
      <c r="C17" s="28"/>
      <c r="D17" s="28"/>
      <c r="E17" s="29">
        <f>SUM(E6:E16)</f>
        <v>383735.90486999997</v>
      </c>
      <c r="F17" s="30"/>
      <c r="G17"/>
      <c r="H17" s="10"/>
      <c r="I17" s="10"/>
      <c r="J17" s="10"/>
      <c r="K17" s="10"/>
      <c r="L17" s="10"/>
      <c r="M17" s="10"/>
    </row>
    <row r="18" spans="2:13" s="12" customFormat="1" ht="12.75" customHeight="1" x14ac:dyDescent="0.2">
      <c r="B18" s="18" t="s">
        <v>25</v>
      </c>
      <c r="C18" s="19"/>
      <c r="D18" s="19"/>
      <c r="E18" s="19"/>
      <c r="F18" s="26"/>
      <c r="G18"/>
      <c r="H18" s="10"/>
      <c r="I18" s="10"/>
      <c r="J18" s="10"/>
      <c r="K18" s="10"/>
      <c r="L18" s="10"/>
      <c r="M18" s="10"/>
    </row>
    <row r="19" spans="2:13" s="12" customFormat="1" ht="19.5" customHeight="1" x14ac:dyDescent="0.2">
      <c r="B19" s="22" t="s">
        <v>27</v>
      </c>
      <c r="C19" s="25" t="s">
        <v>16</v>
      </c>
      <c r="D19" s="24">
        <v>43777</v>
      </c>
      <c r="E19" s="35">
        <v>20853.639689999996</v>
      </c>
      <c r="F19" s="21">
        <v>2811</v>
      </c>
      <c r="G19"/>
      <c r="H19" s="10"/>
      <c r="I19" s="10"/>
      <c r="J19" s="10"/>
      <c r="K19" s="10"/>
      <c r="L19" s="10"/>
      <c r="M19" s="10"/>
    </row>
    <row r="20" spans="2:13" s="12" customFormat="1" ht="19.5" customHeight="1" x14ac:dyDescent="0.2">
      <c r="B20" s="22" t="s">
        <v>28</v>
      </c>
      <c r="C20" s="25" t="s">
        <v>16</v>
      </c>
      <c r="D20" s="24">
        <v>43777</v>
      </c>
      <c r="E20" s="35">
        <v>58155.928260000001</v>
      </c>
      <c r="F20" s="21">
        <v>13479</v>
      </c>
      <c r="G20"/>
      <c r="H20" s="10"/>
      <c r="I20" s="10"/>
      <c r="J20" s="10"/>
      <c r="K20" s="10"/>
      <c r="L20" s="10"/>
      <c r="M20" s="10"/>
    </row>
    <row r="21" spans="2:13" s="12" customFormat="1" ht="19.5" customHeight="1" x14ac:dyDescent="0.2">
      <c r="B21" s="22" t="s">
        <v>29</v>
      </c>
      <c r="C21" s="25" t="s">
        <v>16</v>
      </c>
      <c r="D21" s="24">
        <v>43777</v>
      </c>
      <c r="E21" s="20">
        <v>2512.4434000000001</v>
      </c>
      <c r="F21" s="21">
        <v>2128</v>
      </c>
      <c r="G21"/>
      <c r="H21" s="10"/>
      <c r="I21" s="10"/>
      <c r="J21" s="10"/>
      <c r="K21" s="10"/>
      <c r="L21" s="10"/>
      <c r="M21" s="10"/>
    </row>
    <row r="22" spans="2:13" s="12" customFormat="1" ht="19.5" customHeight="1" x14ac:dyDescent="0.2">
      <c r="B22" s="36" t="s">
        <v>30</v>
      </c>
      <c r="C22" s="37" t="s">
        <v>16</v>
      </c>
      <c r="D22" s="38">
        <v>43798</v>
      </c>
      <c r="E22" s="39">
        <v>6672.6183099999998</v>
      </c>
      <c r="F22" s="40">
        <v>6473</v>
      </c>
      <c r="G22"/>
      <c r="H22" s="10"/>
      <c r="I22" s="10"/>
      <c r="J22" s="10"/>
      <c r="K22" s="10"/>
      <c r="L22" s="10"/>
      <c r="M22" s="10"/>
    </row>
    <row r="23" spans="2:13" s="12" customFormat="1" ht="19.5" customHeight="1" x14ac:dyDescent="0.2">
      <c r="B23" s="36" t="s">
        <v>7</v>
      </c>
      <c r="C23" s="37" t="s">
        <v>17</v>
      </c>
      <c r="D23" s="38">
        <v>43798</v>
      </c>
      <c r="E23" s="39">
        <v>1292.4993300000001</v>
      </c>
      <c r="F23" s="40">
        <v>794</v>
      </c>
      <c r="G23"/>
      <c r="H23" s="10"/>
      <c r="I23" s="10"/>
      <c r="J23" s="10"/>
      <c r="K23" s="10"/>
      <c r="L23" s="10"/>
      <c r="M23" s="10"/>
    </row>
    <row r="24" spans="2:13" s="12" customFormat="1" ht="19.5" customHeight="1" x14ac:dyDescent="0.2">
      <c r="B24" s="36" t="s">
        <v>8</v>
      </c>
      <c r="C24" s="37" t="s">
        <v>17</v>
      </c>
      <c r="D24" s="38">
        <v>43798</v>
      </c>
      <c r="E24" s="39">
        <v>17.295950000000001</v>
      </c>
      <c r="F24" s="40">
        <v>30</v>
      </c>
      <c r="G24"/>
      <c r="H24" s="10"/>
      <c r="I24" s="10"/>
      <c r="J24" s="10"/>
      <c r="K24" s="10"/>
      <c r="L24" s="10"/>
      <c r="M24" s="10"/>
    </row>
    <row r="25" spans="2:13" s="12" customFormat="1" ht="19.5" customHeight="1" x14ac:dyDescent="0.2">
      <c r="B25" s="36" t="s">
        <v>9</v>
      </c>
      <c r="C25" s="37" t="s">
        <v>17</v>
      </c>
      <c r="D25" s="38">
        <v>43798</v>
      </c>
      <c r="E25" s="39">
        <v>16.8</v>
      </c>
      <c r="F25" s="40">
        <v>40</v>
      </c>
      <c r="G25"/>
      <c r="H25" s="10"/>
      <c r="I25" s="10"/>
      <c r="J25" s="10"/>
      <c r="K25" s="10"/>
      <c r="L25" s="10"/>
      <c r="M25" s="10"/>
    </row>
    <row r="26" spans="2:13" s="12" customFormat="1" ht="19.5" customHeight="1" x14ac:dyDescent="0.2">
      <c r="B26" s="36" t="s">
        <v>18</v>
      </c>
      <c r="C26" s="37" t="s">
        <v>17</v>
      </c>
      <c r="D26" s="38">
        <v>43798</v>
      </c>
      <c r="E26" s="39">
        <v>39.925150000000002</v>
      </c>
      <c r="F26" s="40">
        <v>25</v>
      </c>
      <c r="G26"/>
      <c r="H26" s="10"/>
      <c r="I26" s="10"/>
      <c r="J26" s="10"/>
      <c r="K26" s="10"/>
      <c r="L26" s="10"/>
      <c r="M26" s="10"/>
    </row>
    <row r="27" spans="2:13" s="12" customFormat="1" ht="19.5" customHeight="1" x14ac:dyDescent="0.2">
      <c r="B27" s="36" t="s">
        <v>19</v>
      </c>
      <c r="C27" s="37" t="s">
        <v>17</v>
      </c>
      <c r="D27" s="38">
        <v>43798</v>
      </c>
      <c r="E27" s="39">
        <v>2.2959999999999998</v>
      </c>
      <c r="F27" s="23" t="s">
        <v>24</v>
      </c>
      <c r="G27"/>
      <c r="H27" s="10"/>
      <c r="I27" s="10"/>
      <c r="J27" s="10"/>
      <c r="K27" s="10"/>
      <c r="L27" s="10"/>
      <c r="M27" s="10"/>
    </row>
    <row r="28" spans="2:13" s="12" customFormat="1" ht="19.5" customHeight="1" x14ac:dyDescent="0.2">
      <c r="B28" s="36" t="s">
        <v>12</v>
      </c>
      <c r="C28" s="37" t="s">
        <v>17</v>
      </c>
      <c r="D28" s="38">
        <v>43798</v>
      </c>
      <c r="E28" s="39">
        <v>131.86414000000002</v>
      </c>
      <c r="F28" s="40">
        <v>22</v>
      </c>
      <c r="G28"/>
      <c r="H28" s="10"/>
      <c r="I28" s="10"/>
      <c r="J28" s="10"/>
      <c r="K28" s="10"/>
      <c r="L28" s="10"/>
      <c r="M28" s="10"/>
    </row>
    <row r="29" spans="2:13" s="12" customFormat="1" ht="19.5" customHeight="1" x14ac:dyDescent="0.2">
      <c r="B29" s="36" t="s">
        <v>31</v>
      </c>
      <c r="C29" s="37" t="s">
        <v>14</v>
      </c>
      <c r="D29" s="38">
        <v>43798</v>
      </c>
      <c r="E29" s="39">
        <v>6438.7200800000001</v>
      </c>
      <c r="F29" s="40">
        <v>2340</v>
      </c>
      <c r="G29"/>
      <c r="H29" s="10"/>
      <c r="I29" s="10"/>
      <c r="J29" s="10"/>
      <c r="K29" s="10"/>
      <c r="L29" s="10"/>
      <c r="M29" s="10"/>
    </row>
    <row r="30" spans="2:13" s="12" customFormat="1" ht="19.5" customHeight="1" x14ac:dyDescent="0.2">
      <c r="B30" s="27" t="s">
        <v>26</v>
      </c>
      <c r="C30" s="28"/>
      <c r="D30" s="28"/>
      <c r="E30" s="29">
        <f>SUM(E19:E29)</f>
        <v>96134.030310000016</v>
      </c>
      <c r="F30" s="30"/>
      <c r="G30"/>
      <c r="H30" s="10"/>
      <c r="I30" s="10"/>
      <c r="J30" s="10"/>
      <c r="K30" s="10"/>
      <c r="L30" s="10"/>
      <c r="M30" s="10"/>
    </row>
    <row r="31" spans="2:13" s="12" customFormat="1" ht="12.75" customHeight="1" x14ac:dyDescent="0.2">
      <c r="B31" s="18" t="s">
        <v>32</v>
      </c>
      <c r="C31" s="19"/>
      <c r="D31" s="19"/>
      <c r="E31" s="19"/>
      <c r="F31" s="26"/>
      <c r="G31"/>
      <c r="H31" s="10"/>
      <c r="I31" s="10"/>
      <c r="J31" s="10"/>
      <c r="K31" s="10"/>
      <c r="L31" s="10"/>
      <c r="M31" s="10"/>
    </row>
    <row r="32" spans="2:13" s="12" customFormat="1" ht="19.5" customHeight="1" x14ac:dyDescent="0.2">
      <c r="B32" s="42" t="s">
        <v>27</v>
      </c>
      <c r="C32" s="43" t="s">
        <v>35</v>
      </c>
      <c r="D32" s="44">
        <v>43830</v>
      </c>
      <c r="E32" s="35">
        <v>3824.4403500000003</v>
      </c>
      <c r="F32" s="21">
        <v>2734</v>
      </c>
      <c r="G32"/>
      <c r="H32" s="10"/>
      <c r="I32" s="10"/>
      <c r="J32" s="10"/>
      <c r="K32" s="10"/>
      <c r="L32" s="10"/>
      <c r="M32" s="10"/>
    </row>
    <row r="33" spans="2:13" s="12" customFormat="1" ht="19.5" customHeight="1" x14ac:dyDescent="0.2">
      <c r="B33" s="42" t="s">
        <v>28</v>
      </c>
      <c r="C33" s="43" t="s">
        <v>35</v>
      </c>
      <c r="D33" s="44">
        <v>43830</v>
      </c>
      <c r="E33" s="35">
        <v>10990.080810000001</v>
      </c>
      <c r="F33" s="21">
        <v>12464</v>
      </c>
      <c r="G33"/>
      <c r="H33" s="10"/>
      <c r="I33" s="10"/>
      <c r="J33" s="10"/>
      <c r="K33" s="10"/>
      <c r="L33" s="10"/>
      <c r="M33" s="10"/>
    </row>
    <row r="34" spans="2:13" s="12" customFormat="1" ht="19.5" customHeight="1" x14ac:dyDescent="0.2">
      <c r="B34" s="45" t="s">
        <v>36</v>
      </c>
      <c r="C34" s="43" t="s">
        <v>14</v>
      </c>
      <c r="D34" s="44">
        <v>43830</v>
      </c>
      <c r="E34" s="35">
        <v>4237.4333099999994</v>
      </c>
      <c r="F34" s="21">
        <v>1050</v>
      </c>
      <c r="G34"/>
      <c r="H34" s="10"/>
      <c r="I34" s="10"/>
      <c r="J34" s="10"/>
      <c r="K34" s="10"/>
      <c r="L34" s="10"/>
      <c r="M34" s="10"/>
    </row>
    <row r="35" spans="2:13" s="12" customFormat="1" ht="19.5" customHeight="1" x14ac:dyDescent="0.2">
      <c r="B35" s="45" t="s">
        <v>29</v>
      </c>
      <c r="C35" s="43" t="s">
        <v>35</v>
      </c>
      <c r="D35" s="44">
        <v>43830</v>
      </c>
      <c r="E35" s="35">
        <v>486.41715999999997</v>
      </c>
      <c r="F35" s="21">
        <v>1991</v>
      </c>
      <c r="G35"/>
      <c r="H35" s="10"/>
      <c r="I35" s="10"/>
      <c r="J35" s="10"/>
      <c r="K35" s="10"/>
      <c r="L35" s="10"/>
      <c r="M35" s="10"/>
    </row>
    <row r="36" spans="2:13" s="12" customFormat="1" ht="19.5" customHeight="1" x14ac:dyDescent="0.2">
      <c r="B36" s="45" t="s">
        <v>23</v>
      </c>
      <c r="C36" s="43" t="s">
        <v>35</v>
      </c>
      <c r="D36" s="44">
        <v>43830</v>
      </c>
      <c r="E36" s="35">
        <v>17223.454409999998</v>
      </c>
      <c r="F36" s="21">
        <v>122230</v>
      </c>
      <c r="G36"/>
      <c r="H36" s="10"/>
      <c r="I36" s="10"/>
      <c r="J36" s="10"/>
      <c r="K36" s="10"/>
      <c r="L36" s="10"/>
      <c r="M36" s="10"/>
    </row>
    <row r="37" spans="2:13" s="12" customFormat="1" ht="19.5" customHeight="1" x14ac:dyDescent="0.2">
      <c r="B37" s="45" t="s">
        <v>37</v>
      </c>
      <c r="C37" s="43" t="s">
        <v>14</v>
      </c>
      <c r="D37" s="44">
        <v>43830</v>
      </c>
      <c r="E37" s="35">
        <v>7161.5076399999998</v>
      </c>
      <c r="F37" s="21">
        <v>4623</v>
      </c>
      <c r="G37"/>
      <c r="H37" s="10"/>
      <c r="I37" s="10"/>
      <c r="J37" s="10"/>
      <c r="K37" s="10"/>
      <c r="L37" s="10"/>
      <c r="M37" s="10"/>
    </row>
    <row r="38" spans="2:13" s="12" customFormat="1" ht="19.5" customHeight="1" x14ac:dyDescent="0.2">
      <c r="B38" s="45" t="s">
        <v>7</v>
      </c>
      <c r="C38" s="43" t="s">
        <v>41</v>
      </c>
      <c r="D38" s="44">
        <v>43830</v>
      </c>
      <c r="E38" s="35">
        <v>65458.616130000002</v>
      </c>
      <c r="F38" s="21">
        <v>90816</v>
      </c>
      <c r="G38"/>
      <c r="H38" s="10"/>
      <c r="I38" s="10"/>
      <c r="J38" s="10"/>
      <c r="K38" s="10"/>
      <c r="L38" s="10"/>
      <c r="M38" s="10"/>
    </row>
    <row r="39" spans="2:13" s="12" customFormat="1" ht="19.5" customHeight="1" x14ac:dyDescent="0.2">
      <c r="B39" s="45" t="s">
        <v>8</v>
      </c>
      <c r="C39" s="43" t="s">
        <v>41</v>
      </c>
      <c r="D39" s="44">
        <v>43830</v>
      </c>
      <c r="E39" s="35">
        <v>1050.9705999999999</v>
      </c>
      <c r="F39" s="21">
        <v>1928</v>
      </c>
      <c r="G39"/>
      <c r="H39" s="10"/>
      <c r="I39" s="10"/>
      <c r="J39" s="10"/>
      <c r="K39" s="10"/>
      <c r="L39" s="10"/>
      <c r="M39" s="10"/>
    </row>
    <row r="40" spans="2:13" s="12" customFormat="1" ht="19.5" customHeight="1" x14ac:dyDescent="0.2">
      <c r="B40" s="45" t="s">
        <v>9</v>
      </c>
      <c r="C40" s="43" t="s">
        <v>41</v>
      </c>
      <c r="D40" s="44">
        <v>43830</v>
      </c>
      <c r="E40" s="35">
        <v>8751.8657199999998</v>
      </c>
      <c r="F40" s="21">
        <v>53154</v>
      </c>
      <c r="G40"/>
      <c r="H40" s="10"/>
      <c r="I40" s="10"/>
      <c r="J40" s="10"/>
      <c r="K40" s="10"/>
      <c r="L40" s="10"/>
      <c r="M40" s="10"/>
    </row>
    <row r="41" spans="2:13" s="12" customFormat="1" ht="19.5" customHeight="1" x14ac:dyDescent="0.2">
      <c r="B41" s="45" t="s">
        <v>10</v>
      </c>
      <c r="C41" s="43" t="s">
        <v>41</v>
      </c>
      <c r="D41" s="44">
        <v>43830</v>
      </c>
      <c r="E41" s="35">
        <v>1426.2709000000002</v>
      </c>
      <c r="F41" s="21">
        <v>985</v>
      </c>
      <c r="G41"/>
      <c r="H41" s="10"/>
      <c r="I41" s="10"/>
      <c r="J41" s="10"/>
      <c r="K41" s="10"/>
      <c r="L41" s="10"/>
      <c r="M41" s="10"/>
    </row>
    <row r="42" spans="2:13" s="12" customFormat="1" ht="19.5" customHeight="1" x14ac:dyDescent="0.2">
      <c r="B42" s="45" t="s">
        <v>11</v>
      </c>
      <c r="C42" s="43" t="s">
        <v>41</v>
      </c>
      <c r="D42" s="44">
        <v>43830</v>
      </c>
      <c r="E42" s="35">
        <v>722.31702000000007</v>
      </c>
      <c r="F42" s="21">
        <v>345</v>
      </c>
      <c r="G42"/>
      <c r="H42" s="10"/>
      <c r="I42" s="10"/>
      <c r="J42" s="10"/>
      <c r="K42" s="10"/>
      <c r="L42" s="10"/>
      <c r="M42" s="10"/>
    </row>
    <row r="43" spans="2:13" s="12" customFormat="1" ht="19.5" customHeight="1" x14ac:dyDescent="0.2">
      <c r="B43" s="42" t="s">
        <v>38</v>
      </c>
      <c r="C43" s="43" t="s">
        <v>41</v>
      </c>
      <c r="D43" s="44">
        <v>43830</v>
      </c>
      <c r="E43" s="35">
        <v>154624.90539000003</v>
      </c>
      <c r="F43" s="21">
        <v>90495</v>
      </c>
      <c r="G43"/>
      <c r="H43" s="10"/>
      <c r="I43" s="10"/>
      <c r="J43" s="10"/>
      <c r="K43" s="10"/>
      <c r="L43" s="10"/>
      <c r="M43" s="10"/>
    </row>
    <row r="44" spans="2:13" s="12" customFormat="1" ht="19.5" customHeight="1" x14ac:dyDescent="0.2">
      <c r="B44" s="42" t="s">
        <v>18</v>
      </c>
      <c r="C44" s="43" t="s">
        <v>41</v>
      </c>
      <c r="D44" s="44">
        <v>43830</v>
      </c>
      <c r="E44" s="35">
        <v>7947.9968500000004</v>
      </c>
      <c r="F44" s="21">
        <v>16980</v>
      </c>
      <c r="G44"/>
      <c r="H44" s="10"/>
      <c r="I44" s="10"/>
      <c r="J44" s="10"/>
      <c r="K44" s="10"/>
      <c r="L44" s="10"/>
      <c r="M44" s="10"/>
    </row>
    <row r="45" spans="2:13" s="12" customFormat="1" ht="19.5" customHeight="1" x14ac:dyDescent="0.2">
      <c r="B45" s="42" t="s">
        <v>19</v>
      </c>
      <c r="C45" s="43" t="s">
        <v>41</v>
      </c>
      <c r="D45" s="44">
        <v>43830</v>
      </c>
      <c r="E45" s="35">
        <v>3009.9245499999997</v>
      </c>
      <c r="F45" s="21">
        <v>1975</v>
      </c>
      <c r="G45"/>
      <c r="H45" s="10"/>
      <c r="I45" s="10"/>
      <c r="J45" s="10"/>
      <c r="K45" s="10"/>
      <c r="L45" s="10"/>
      <c r="M45" s="10"/>
    </row>
    <row r="46" spans="2:13" s="12" customFormat="1" ht="19.5" customHeight="1" x14ac:dyDescent="0.2">
      <c r="B46" s="42" t="s">
        <v>12</v>
      </c>
      <c r="C46" s="43" t="s">
        <v>41</v>
      </c>
      <c r="D46" s="44">
        <v>43830</v>
      </c>
      <c r="E46" s="35">
        <v>14003.276310000001</v>
      </c>
      <c r="F46" s="21">
        <v>14925</v>
      </c>
      <c r="G46"/>
      <c r="H46" s="10"/>
      <c r="I46" s="10"/>
      <c r="J46" s="10"/>
      <c r="K46" s="10"/>
      <c r="L46" s="10"/>
      <c r="M46" s="10"/>
    </row>
    <row r="47" spans="2:13" s="12" customFormat="1" ht="19.5" customHeight="1" x14ac:dyDescent="0.2">
      <c r="B47" s="42" t="s">
        <v>39</v>
      </c>
      <c r="C47" s="43" t="s">
        <v>41</v>
      </c>
      <c r="D47" s="44">
        <v>43830</v>
      </c>
      <c r="E47" s="35">
        <v>16664.146509999999</v>
      </c>
      <c r="F47" s="21">
        <v>90862</v>
      </c>
      <c r="G47"/>
      <c r="H47" s="10"/>
      <c r="I47" s="10"/>
      <c r="J47" s="10"/>
      <c r="K47" s="10"/>
      <c r="L47" s="10"/>
      <c r="M47" s="10"/>
    </row>
    <row r="48" spans="2:13" s="12" customFormat="1" ht="19.5" customHeight="1" x14ac:dyDescent="0.2">
      <c r="B48" s="42" t="s">
        <v>13</v>
      </c>
      <c r="C48" s="43" t="s">
        <v>14</v>
      </c>
      <c r="D48" s="44">
        <v>43830</v>
      </c>
      <c r="E48" s="35">
        <v>1.59291</v>
      </c>
      <c r="F48" s="23" t="s">
        <v>24</v>
      </c>
      <c r="G48"/>
      <c r="H48" s="10"/>
      <c r="I48" s="10"/>
      <c r="J48" s="10"/>
      <c r="K48" s="10"/>
      <c r="L48" s="10"/>
      <c r="M48" s="10"/>
    </row>
    <row r="49" spans="2:13" s="12" customFormat="1" ht="19.5" customHeight="1" x14ac:dyDescent="0.2">
      <c r="B49" s="42" t="s">
        <v>40</v>
      </c>
      <c r="C49" s="43" t="s">
        <v>14</v>
      </c>
      <c r="D49" s="44">
        <v>43830</v>
      </c>
      <c r="E49" s="35">
        <v>4885.0447599999998</v>
      </c>
      <c r="F49" s="21">
        <v>1526</v>
      </c>
      <c r="G49"/>
      <c r="H49" s="10"/>
      <c r="I49" s="10"/>
      <c r="J49" s="10"/>
      <c r="K49" s="10"/>
      <c r="L49" s="10"/>
      <c r="M49" s="10"/>
    </row>
    <row r="50" spans="2:13" s="12" customFormat="1" ht="24" customHeight="1" x14ac:dyDescent="0.2">
      <c r="B50" s="42" t="s">
        <v>31</v>
      </c>
      <c r="C50" s="43" t="s">
        <v>14</v>
      </c>
      <c r="D50" s="44">
        <v>43830</v>
      </c>
      <c r="E50" s="20">
        <v>99.653630000000007</v>
      </c>
      <c r="F50" s="21">
        <v>38</v>
      </c>
      <c r="G50"/>
      <c r="H50" s="10"/>
      <c r="I50" s="10"/>
      <c r="J50" s="10"/>
      <c r="K50" s="10"/>
      <c r="L50" s="10"/>
      <c r="M50" s="10"/>
    </row>
    <row r="51" spans="2:13" s="12" customFormat="1" ht="19.5" customHeight="1" x14ac:dyDescent="0.2">
      <c r="B51" s="27" t="s">
        <v>33</v>
      </c>
      <c r="C51" s="28"/>
      <c r="D51" s="28"/>
      <c r="E51" s="29">
        <f>SUM(E32:E50)</f>
        <v>322569.91496000002</v>
      </c>
      <c r="F51" s="30"/>
      <c r="G51"/>
      <c r="H51" s="10"/>
      <c r="I51" s="10"/>
      <c r="J51" s="10"/>
      <c r="K51" s="10"/>
      <c r="L51" s="10"/>
      <c r="M51" s="10"/>
    </row>
    <row r="52" spans="2:13" ht="19.5" customHeight="1" x14ac:dyDescent="0.2">
      <c r="B52" s="46" t="s">
        <v>34</v>
      </c>
      <c r="C52" s="47"/>
      <c r="D52" s="47"/>
      <c r="E52" s="48">
        <f>+E30+E17+E51</f>
        <v>802439.85014</v>
      </c>
      <c r="F52" s="49"/>
    </row>
    <row r="53" spans="2:13" s="12" customFormat="1" ht="15" x14ac:dyDescent="0.2">
      <c r="B53" s="31">
        <v>2020</v>
      </c>
      <c r="C53" s="32"/>
      <c r="D53" s="32"/>
      <c r="E53" s="32"/>
      <c r="F53" s="33"/>
      <c r="G53"/>
      <c r="H53" s="10"/>
      <c r="I53" s="10"/>
      <c r="J53" s="10"/>
      <c r="K53" s="10"/>
      <c r="L53" s="10"/>
      <c r="M53" s="10"/>
    </row>
    <row r="54" spans="2:13" s="12" customFormat="1" ht="12.75" customHeight="1" x14ac:dyDescent="0.2">
      <c r="B54" s="18" t="s">
        <v>42</v>
      </c>
      <c r="C54" s="19"/>
      <c r="D54" s="19"/>
      <c r="E54" s="19"/>
      <c r="F54" s="26"/>
      <c r="G54"/>
      <c r="H54" s="10"/>
      <c r="I54" s="10"/>
      <c r="J54" s="10"/>
      <c r="K54" s="10"/>
      <c r="L54" s="10"/>
      <c r="M54" s="10"/>
    </row>
    <row r="55" spans="2:13" s="12" customFormat="1" ht="19.5" customHeight="1" x14ac:dyDescent="0.2">
      <c r="B55" s="22" t="s">
        <v>27</v>
      </c>
      <c r="C55" s="41" t="s">
        <v>35</v>
      </c>
      <c r="D55" s="24">
        <v>43861</v>
      </c>
      <c r="E55" s="35">
        <v>57.599330000000002</v>
      </c>
      <c r="F55" s="23">
        <v>56</v>
      </c>
      <c r="G55"/>
      <c r="H55" s="10"/>
      <c r="I55" s="10"/>
      <c r="J55" s="10"/>
      <c r="K55" s="10"/>
      <c r="L55" s="10"/>
      <c r="M55" s="10"/>
    </row>
    <row r="56" spans="2:13" s="12" customFormat="1" ht="19.5" customHeight="1" x14ac:dyDescent="0.2">
      <c r="B56" s="22" t="s">
        <v>28</v>
      </c>
      <c r="C56" s="41" t="s">
        <v>35</v>
      </c>
      <c r="D56" s="24">
        <v>43861</v>
      </c>
      <c r="E56" s="35">
        <v>441.13428999999996</v>
      </c>
      <c r="F56" s="23">
        <v>596</v>
      </c>
      <c r="G56"/>
      <c r="H56" s="10"/>
      <c r="I56" s="10"/>
      <c r="J56" s="10"/>
      <c r="K56" s="10"/>
      <c r="L56" s="10"/>
      <c r="M56" s="10"/>
    </row>
    <row r="57" spans="2:13" s="12" customFormat="1" ht="19.5" customHeight="1" x14ac:dyDescent="0.2">
      <c r="B57" s="22" t="s">
        <v>30</v>
      </c>
      <c r="C57" s="41" t="s">
        <v>35</v>
      </c>
      <c r="D57" s="24">
        <v>43861</v>
      </c>
      <c r="E57" s="35">
        <v>1337.36491</v>
      </c>
      <c r="F57" s="23">
        <v>6405</v>
      </c>
      <c r="G57"/>
      <c r="H57" s="10"/>
      <c r="I57" s="10"/>
      <c r="J57" s="10"/>
      <c r="K57" s="10"/>
      <c r="L57" s="10"/>
      <c r="M57" s="10"/>
    </row>
    <row r="58" spans="2:13" s="12" customFormat="1" ht="19.5" customHeight="1" x14ac:dyDescent="0.2">
      <c r="B58" s="22" t="s">
        <v>29</v>
      </c>
      <c r="C58" s="41" t="s">
        <v>35</v>
      </c>
      <c r="D58" s="24">
        <v>43861</v>
      </c>
      <c r="E58" s="35">
        <v>38.413199999999996</v>
      </c>
      <c r="F58" s="23">
        <v>100</v>
      </c>
      <c r="G58"/>
      <c r="H58" s="10"/>
      <c r="I58" s="10"/>
      <c r="J58" s="10"/>
      <c r="K58" s="10"/>
      <c r="L58" s="10"/>
      <c r="M58" s="10"/>
    </row>
    <row r="59" spans="2:13" s="12" customFormat="1" ht="19.5" customHeight="1" x14ac:dyDescent="0.2">
      <c r="B59" s="22" t="s">
        <v>22</v>
      </c>
      <c r="C59" s="41" t="s">
        <v>35</v>
      </c>
      <c r="D59" s="24">
        <v>43861</v>
      </c>
      <c r="E59" s="35">
        <v>2954.1768299999999</v>
      </c>
      <c r="F59" s="23">
        <v>33834</v>
      </c>
      <c r="G59"/>
      <c r="H59" s="10"/>
      <c r="I59" s="10"/>
      <c r="J59" s="10"/>
      <c r="K59" s="10"/>
      <c r="L59" s="10"/>
      <c r="M59" s="10"/>
    </row>
    <row r="60" spans="2:13" s="12" customFormat="1" ht="19.5" customHeight="1" x14ac:dyDescent="0.2">
      <c r="B60" s="22" t="s">
        <v>44</v>
      </c>
      <c r="C60" s="41" t="s">
        <v>14</v>
      </c>
      <c r="D60" s="24">
        <v>43861</v>
      </c>
      <c r="E60" s="35">
        <v>4312.0786799999996</v>
      </c>
      <c r="F60" s="23">
        <v>740</v>
      </c>
      <c r="G60"/>
      <c r="H60" s="10"/>
      <c r="I60" s="10"/>
      <c r="J60" s="10"/>
      <c r="K60" s="10"/>
      <c r="L60" s="10"/>
      <c r="M60" s="10"/>
    </row>
    <row r="61" spans="2:13" s="12" customFormat="1" ht="19.5" customHeight="1" x14ac:dyDescent="0.2">
      <c r="B61" s="22" t="s">
        <v>7</v>
      </c>
      <c r="C61" s="41" t="s">
        <v>41</v>
      </c>
      <c r="D61" s="24">
        <v>43861</v>
      </c>
      <c r="E61" s="35">
        <v>1121.8407999999997</v>
      </c>
      <c r="F61" s="23">
        <v>327</v>
      </c>
      <c r="G61"/>
      <c r="H61" s="10"/>
      <c r="I61" s="10"/>
      <c r="J61" s="10"/>
      <c r="K61" s="10"/>
      <c r="L61" s="10"/>
      <c r="M61" s="10"/>
    </row>
    <row r="62" spans="2:13" s="12" customFormat="1" ht="19.5" customHeight="1" x14ac:dyDescent="0.2">
      <c r="B62" s="22" t="s">
        <v>8</v>
      </c>
      <c r="C62" s="41" t="s">
        <v>41</v>
      </c>
      <c r="D62" s="24">
        <v>43861</v>
      </c>
      <c r="E62" s="35">
        <v>32.681449999999998</v>
      </c>
      <c r="F62" s="23">
        <v>23</v>
      </c>
      <c r="G62"/>
      <c r="H62" s="10"/>
      <c r="I62" s="10"/>
      <c r="J62" s="10"/>
      <c r="K62" s="10"/>
      <c r="L62" s="10"/>
      <c r="M62" s="10"/>
    </row>
    <row r="63" spans="2:13" s="12" customFormat="1" ht="24" customHeight="1" x14ac:dyDescent="0.2">
      <c r="B63" s="22" t="s">
        <v>38</v>
      </c>
      <c r="C63" s="41" t="s">
        <v>41</v>
      </c>
      <c r="D63" s="24">
        <v>43861</v>
      </c>
      <c r="E63" s="35">
        <v>1585.7936300000001</v>
      </c>
      <c r="F63" s="23">
        <v>325</v>
      </c>
      <c r="G63"/>
      <c r="H63" s="10"/>
      <c r="I63" s="10"/>
      <c r="J63" s="10"/>
      <c r="K63" s="10"/>
      <c r="L63" s="10"/>
      <c r="M63" s="10"/>
    </row>
    <row r="64" spans="2:13" s="12" customFormat="1" ht="19.5" customHeight="1" x14ac:dyDescent="0.2">
      <c r="B64" s="22" t="s">
        <v>39</v>
      </c>
      <c r="C64" s="41" t="s">
        <v>41</v>
      </c>
      <c r="D64" s="24">
        <v>43861</v>
      </c>
      <c r="E64" s="35">
        <v>66.113869999999991</v>
      </c>
      <c r="F64" s="23">
        <v>321</v>
      </c>
      <c r="G64"/>
      <c r="H64" s="10"/>
      <c r="I64" s="10"/>
      <c r="J64" s="10"/>
      <c r="K64" s="10"/>
      <c r="L64" s="10"/>
      <c r="M64" s="10"/>
    </row>
    <row r="65" spans="2:13" s="12" customFormat="1" ht="19.5" customHeight="1" x14ac:dyDescent="0.2">
      <c r="B65" s="22" t="s">
        <v>45</v>
      </c>
      <c r="C65" s="41" t="s">
        <v>14</v>
      </c>
      <c r="D65" s="24">
        <v>43861</v>
      </c>
      <c r="E65" s="35">
        <v>1815.1747399999999</v>
      </c>
      <c r="F65" s="23">
        <v>308</v>
      </c>
      <c r="G65"/>
      <c r="H65" s="10"/>
      <c r="I65" s="10"/>
      <c r="J65" s="10"/>
      <c r="K65" s="10"/>
      <c r="L65" s="10"/>
      <c r="M65" s="10"/>
    </row>
    <row r="66" spans="2:13" s="12" customFormat="1" ht="24" customHeight="1" x14ac:dyDescent="0.2">
      <c r="B66" s="22" t="s">
        <v>40</v>
      </c>
      <c r="C66" s="41" t="s">
        <v>14</v>
      </c>
      <c r="D66" s="24">
        <v>43861</v>
      </c>
      <c r="E66" s="20">
        <v>14.51047</v>
      </c>
      <c r="F66" s="23">
        <v>14</v>
      </c>
      <c r="G66"/>
      <c r="H66" s="10"/>
      <c r="I66" s="10"/>
      <c r="J66" s="10"/>
      <c r="K66" s="10"/>
      <c r="L66" s="10"/>
      <c r="M66" s="10"/>
    </row>
    <row r="67" spans="2:13" s="12" customFormat="1" ht="19.5" customHeight="1" x14ac:dyDescent="0.2">
      <c r="B67" s="27" t="s">
        <v>43</v>
      </c>
      <c r="C67" s="28"/>
      <c r="D67" s="28"/>
      <c r="E67" s="29">
        <f>SUM(E55:E66)</f>
        <v>13776.882199999998</v>
      </c>
      <c r="F67" s="30"/>
      <c r="G67"/>
      <c r="H67" s="10"/>
      <c r="I67" s="10"/>
      <c r="J67" s="10"/>
      <c r="K67" s="10"/>
      <c r="L67" s="10"/>
      <c r="M67" s="10"/>
    </row>
    <row r="68" spans="2:13" s="12" customFormat="1" ht="19.5" customHeight="1" x14ac:dyDescent="0.2">
      <c r="B68" s="18" t="s">
        <v>47</v>
      </c>
      <c r="C68" s="19"/>
      <c r="D68" s="19"/>
      <c r="E68" s="19"/>
      <c r="F68" s="26"/>
      <c r="G68"/>
      <c r="H68" s="10"/>
      <c r="I68" s="10"/>
      <c r="J68" s="10"/>
      <c r="K68" s="10"/>
      <c r="L68" s="10"/>
      <c r="M68" s="10"/>
    </row>
    <row r="69" spans="2:13" s="12" customFormat="1" ht="19.5" customHeight="1" x14ac:dyDescent="0.2">
      <c r="B69" s="22" t="s">
        <v>27</v>
      </c>
      <c r="C69" s="41" t="s">
        <v>35</v>
      </c>
      <c r="D69" s="24">
        <v>43889</v>
      </c>
      <c r="E69" s="35">
        <v>33.089199999999998</v>
      </c>
      <c r="F69" s="23">
        <v>23</v>
      </c>
      <c r="G69"/>
      <c r="H69" s="10"/>
      <c r="I69" s="10"/>
      <c r="J69" s="10"/>
      <c r="K69" s="10"/>
      <c r="L69" s="10"/>
      <c r="M69" s="10"/>
    </row>
    <row r="70" spans="2:13" s="12" customFormat="1" ht="19.5" customHeight="1" x14ac:dyDescent="0.2">
      <c r="B70" s="22" t="s">
        <v>28</v>
      </c>
      <c r="C70" s="41" t="s">
        <v>35</v>
      </c>
      <c r="D70" s="24">
        <v>43889</v>
      </c>
      <c r="E70" s="35">
        <v>308.39834000000002</v>
      </c>
      <c r="F70" s="23">
        <v>386</v>
      </c>
      <c r="G70"/>
      <c r="H70" s="10"/>
      <c r="I70" s="10"/>
      <c r="J70" s="10"/>
      <c r="K70" s="10"/>
      <c r="L70" s="10"/>
      <c r="M70" s="10"/>
    </row>
    <row r="71" spans="2:13" s="12" customFormat="1" ht="19.5" customHeight="1" x14ac:dyDescent="0.2">
      <c r="B71" s="22" t="s">
        <v>29</v>
      </c>
      <c r="C71" s="41" t="s">
        <v>35</v>
      </c>
      <c r="D71" s="24">
        <v>43889</v>
      </c>
      <c r="E71" s="35">
        <v>17.708080000000002</v>
      </c>
      <c r="F71" s="23">
        <v>76</v>
      </c>
      <c r="G71"/>
      <c r="H71" s="10"/>
      <c r="I71" s="10"/>
      <c r="J71" s="10"/>
      <c r="K71" s="10"/>
      <c r="L71" s="10"/>
      <c r="M71" s="10"/>
    </row>
    <row r="72" spans="2:13" s="12" customFormat="1" ht="19.5" customHeight="1" x14ac:dyDescent="0.2">
      <c r="B72" s="22" t="s">
        <v>44</v>
      </c>
      <c r="C72" s="41" t="s">
        <v>14</v>
      </c>
      <c r="D72" s="24">
        <v>43889</v>
      </c>
      <c r="E72" s="35">
        <v>251.74852999999999</v>
      </c>
      <c r="F72" s="23">
        <v>54</v>
      </c>
      <c r="G72"/>
      <c r="H72" s="10"/>
      <c r="I72" s="10"/>
      <c r="J72" s="10"/>
      <c r="K72" s="10"/>
      <c r="L72" s="10"/>
      <c r="M72" s="10"/>
    </row>
    <row r="73" spans="2:13" s="12" customFormat="1" ht="19.5" customHeight="1" x14ac:dyDescent="0.2">
      <c r="B73" s="22" t="s">
        <v>49</v>
      </c>
      <c r="C73" s="41" t="s">
        <v>14</v>
      </c>
      <c r="D73" s="24">
        <v>43889</v>
      </c>
      <c r="E73" s="35">
        <v>7285.3485799999999</v>
      </c>
      <c r="F73" s="23">
        <v>6418</v>
      </c>
      <c r="G73"/>
      <c r="H73" s="10"/>
      <c r="I73" s="10"/>
      <c r="J73" s="10"/>
      <c r="K73" s="10"/>
      <c r="L73" s="10"/>
      <c r="M73" s="10"/>
    </row>
    <row r="74" spans="2:13" s="12" customFormat="1" ht="19.5" customHeight="1" x14ac:dyDescent="0.2">
      <c r="B74" s="22" t="s">
        <v>37</v>
      </c>
      <c r="C74" s="41" t="s">
        <v>14</v>
      </c>
      <c r="D74" s="24">
        <v>43889</v>
      </c>
      <c r="E74" s="35">
        <v>354.11225999999999</v>
      </c>
      <c r="F74" s="23">
        <v>222</v>
      </c>
      <c r="G74"/>
      <c r="H74" s="10"/>
      <c r="I74" s="10"/>
      <c r="J74" s="10"/>
      <c r="K74" s="10"/>
      <c r="L74" s="10"/>
      <c r="M74" s="10"/>
    </row>
    <row r="75" spans="2:13" s="12" customFormat="1" ht="19.5" customHeight="1" x14ac:dyDescent="0.2">
      <c r="B75" s="22" t="s">
        <v>50</v>
      </c>
      <c r="C75" s="41" t="s">
        <v>14</v>
      </c>
      <c r="D75" s="24">
        <v>43889</v>
      </c>
      <c r="E75" s="35">
        <v>109.34478</v>
      </c>
      <c r="F75" s="23">
        <v>451</v>
      </c>
      <c r="G75"/>
      <c r="H75" s="10"/>
      <c r="I75" s="10"/>
      <c r="J75" s="10"/>
      <c r="K75" s="10"/>
      <c r="L75" s="10"/>
      <c r="M75" s="10"/>
    </row>
    <row r="76" spans="2:13" s="12" customFormat="1" ht="19.5" customHeight="1" x14ac:dyDescent="0.2">
      <c r="B76" s="22" t="s">
        <v>51</v>
      </c>
      <c r="C76" s="41" t="s">
        <v>14</v>
      </c>
      <c r="D76" s="24">
        <v>43889</v>
      </c>
      <c r="E76" s="35">
        <v>9.7935999999999996</v>
      </c>
      <c r="F76" s="23">
        <v>9</v>
      </c>
      <c r="G76"/>
      <c r="H76" s="10"/>
      <c r="I76" s="10"/>
      <c r="J76" s="10"/>
      <c r="K76" s="10"/>
      <c r="L76" s="10"/>
      <c r="M76" s="10"/>
    </row>
    <row r="77" spans="2:13" s="12" customFormat="1" ht="19.5" customHeight="1" x14ac:dyDescent="0.2">
      <c r="B77" s="22" t="s">
        <v>52</v>
      </c>
      <c r="C77" s="41" t="s">
        <v>14</v>
      </c>
      <c r="D77" s="24">
        <v>43889</v>
      </c>
      <c r="E77" s="35">
        <v>11.79861</v>
      </c>
      <c r="F77" s="23">
        <v>23</v>
      </c>
      <c r="G77"/>
      <c r="H77" s="10"/>
      <c r="I77" s="10"/>
      <c r="J77" s="10"/>
      <c r="K77" s="10"/>
      <c r="L77" s="10"/>
      <c r="M77" s="10"/>
    </row>
    <row r="78" spans="2:13" s="12" customFormat="1" ht="19.5" customHeight="1" x14ac:dyDescent="0.2">
      <c r="B78" s="22" t="s">
        <v>23</v>
      </c>
      <c r="C78" s="41" t="s">
        <v>35</v>
      </c>
      <c r="D78" s="24">
        <v>43889</v>
      </c>
      <c r="E78" s="35">
        <v>370.47311999999999</v>
      </c>
      <c r="F78" s="23">
        <v>1778</v>
      </c>
      <c r="G78"/>
      <c r="H78" s="10"/>
      <c r="I78" s="10"/>
      <c r="J78" s="10"/>
      <c r="K78" s="10"/>
      <c r="L78" s="10"/>
      <c r="M78" s="10"/>
    </row>
    <row r="79" spans="2:13" s="12" customFormat="1" ht="19.5" customHeight="1" x14ac:dyDescent="0.2">
      <c r="B79" s="22" t="s">
        <v>7</v>
      </c>
      <c r="C79" s="41" t="s">
        <v>41</v>
      </c>
      <c r="D79" s="24">
        <v>43889</v>
      </c>
      <c r="E79" s="35">
        <v>444.66982999999999</v>
      </c>
      <c r="F79" s="23">
        <v>167</v>
      </c>
      <c r="G79"/>
      <c r="H79" s="10"/>
      <c r="I79" s="10"/>
      <c r="J79" s="10"/>
      <c r="K79" s="10"/>
      <c r="L79" s="10"/>
      <c r="M79" s="10"/>
    </row>
    <row r="80" spans="2:13" s="12" customFormat="1" ht="19.5" customHeight="1" x14ac:dyDescent="0.2">
      <c r="B80" s="22" t="s">
        <v>8</v>
      </c>
      <c r="C80" s="41" t="s">
        <v>41</v>
      </c>
      <c r="D80" s="24">
        <v>43889</v>
      </c>
      <c r="E80" s="35">
        <v>57.00629</v>
      </c>
      <c r="F80" s="23">
        <v>56</v>
      </c>
      <c r="G80"/>
      <c r="H80" s="10"/>
      <c r="I80" s="10"/>
      <c r="J80" s="10"/>
      <c r="K80" s="10"/>
      <c r="L80" s="10"/>
      <c r="M80" s="10"/>
    </row>
    <row r="81" spans="2:13" s="12" customFormat="1" ht="19.5" customHeight="1" x14ac:dyDescent="0.2">
      <c r="B81" s="22" t="s">
        <v>9</v>
      </c>
      <c r="C81" s="41" t="s">
        <v>41</v>
      </c>
      <c r="D81" s="24">
        <v>43889</v>
      </c>
      <c r="E81" s="53">
        <v>362.64391999999992</v>
      </c>
      <c r="F81" s="23">
        <v>695</v>
      </c>
      <c r="G81"/>
      <c r="H81" s="10"/>
      <c r="I81" s="10"/>
      <c r="J81" s="10"/>
      <c r="K81" s="10"/>
      <c r="L81" s="10"/>
      <c r="M81" s="10"/>
    </row>
    <row r="82" spans="2:13" s="12" customFormat="1" ht="19.5" customHeight="1" x14ac:dyDescent="0.2">
      <c r="B82" s="22" t="s">
        <v>10</v>
      </c>
      <c r="C82" s="41" t="s">
        <v>41</v>
      </c>
      <c r="D82" s="24">
        <v>43889</v>
      </c>
      <c r="E82" s="35">
        <v>31.85735</v>
      </c>
      <c r="F82" s="23">
        <v>10</v>
      </c>
      <c r="G82"/>
      <c r="H82" s="10"/>
      <c r="I82" s="10"/>
      <c r="J82" s="10"/>
      <c r="K82" s="10"/>
      <c r="L82" s="10"/>
      <c r="M82" s="10"/>
    </row>
    <row r="83" spans="2:13" s="12" customFormat="1" ht="19.5" customHeight="1" x14ac:dyDescent="0.2">
      <c r="B83" s="22" t="s">
        <v>11</v>
      </c>
      <c r="C83" s="41" t="s">
        <v>41</v>
      </c>
      <c r="D83" s="24">
        <v>43889</v>
      </c>
      <c r="E83" s="35">
        <v>27.768249999999998</v>
      </c>
      <c r="F83" s="23">
        <v>4</v>
      </c>
      <c r="G83"/>
      <c r="H83" s="10"/>
      <c r="I83" s="10"/>
      <c r="J83" s="10"/>
      <c r="K83" s="10"/>
      <c r="L83" s="10"/>
      <c r="M83" s="10"/>
    </row>
    <row r="84" spans="2:13" s="12" customFormat="1" ht="19.5" customHeight="1" x14ac:dyDescent="0.2">
      <c r="B84" s="22" t="s">
        <v>38</v>
      </c>
      <c r="C84" s="41" t="s">
        <v>41</v>
      </c>
      <c r="D84" s="24">
        <v>43889</v>
      </c>
      <c r="E84" s="35">
        <v>436.74415000000005</v>
      </c>
      <c r="F84" s="23">
        <v>165</v>
      </c>
      <c r="G84"/>
      <c r="H84" s="10"/>
      <c r="I84" s="10"/>
      <c r="J84" s="10"/>
      <c r="K84" s="10"/>
      <c r="L84" s="10"/>
      <c r="M84" s="10"/>
    </row>
    <row r="85" spans="2:13" s="12" customFormat="1" ht="19.5" customHeight="1" x14ac:dyDescent="0.2">
      <c r="B85" s="22" t="s">
        <v>18</v>
      </c>
      <c r="C85" s="41" t="s">
        <v>41</v>
      </c>
      <c r="D85" s="24">
        <v>43889</v>
      </c>
      <c r="E85" s="35">
        <v>63.231310000000001</v>
      </c>
      <c r="F85" s="23">
        <v>91</v>
      </c>
      <c r="G85"/>
      <c r="H85" s="10"/>
      <c r="I85" s="10"/>
      <c r="J85" s="10"/>
      <c r="K85" s="10"/>
      <c r="L85" s="10"/>
      <c r="M85" s="10"/>
    </row>
    <row r="86" spans="2:13" s="12" customFormat="1" ht="19.5" customHeight="1" x14ac:dyDescent="0.2">
      <c r="B86" s="22" t="s">
        <v>19</v>
      </c>
      <c r="C86" s="41" t="s">
        <v>41</v>
      </c>
      <c r="D86" s="24">
        <v>43889</v>
      </c>
      <c r="E86" s="35">
        <v>38.720610000000001</v>
      </c>
      <c r="F86" s="23">
        <v>12</v>
      </c>
      <c r="G86"/>
      <c r="H86" s="10"/>
      <c r="I86" s="10"/>
      <c r="J86" s="10"/>
      <c r="K86" s="10"/>
      <c r="L86" s="10"/>
      <c r="M86" s="10"/>
    </row>
    <row r="87" spans="2:13" s="12" customFormat="1" ht="19.5" customHeight="1" x14ac:dyDescent="0.2">
      <c r="B87" s="22" t="s">
        <v>12</v>
      </c>
      <c r="C87" s="41" t="s">
        <v>41</v>
      </c>
      <c r="D87" s="24">
        <v>43889</v>
      </c>
      <c r="E87" s="35">
        <v>166.69782999999998</v>
      </c>
      <c r="F87" s="23">
        <v>78</v>
      </c>
      <c r="G87"/>
      <c r="H87" s="10"/>
      <c r="I87" s="10"/>
      <c r="J87" s="10"/>
      <c r="K87" s="10"/>
      <c r="L87" s="10"/>
      <c r="M87" s="10"/>
    </row>
    <row r="88" spans="2:13" s="12" customFormat="1" ht="19.5" customHeight="1" x14ac:dyDescent="0.2">
      <c r="B88" s="22" t="s">
        <v>39</v>
      </c>
      <c r="C88" s="41" t="s">
        <v>41</v>
      </c>
      <c r="D88" s="24">
        <v>43889</v>
      </c>
      <c r="E88" s="35">
        <v>27.201240000000002</v>
      </c>
      <c r="F88" s="23">
        <v>143</v>
      </c>
      <c r="G88"/>
      <c r="H88" s="10"/>
      <c r="I88" s="10"/>
      <c r="J88" s="10"/>
      <c r="K88" s="10"/>
      <c r="L88" s="10"/>
      <c r="M88" s="10"/>
    </row>
    <row r="89" spans="2:13" s="12" customFormat="1" ht="19.5" customHeight="1" x14ac:dyDescent="0.2">
      <c r="B89" s="22" t="s">
        <v>45</v>
      </c>
      <c r="C89" s="41" t="s">
        <v>14</v>
      </c>
      <c r="D89" s="24">
        <v>43889</v>
      </c>
      <c r="E89" s="35">
        <v>100.39038999999998</v>
      </c>
      <c r="F89" s="23">
        <v>16</v>
      </c>
      <c r="G89"/>
      <c r="H89" s="10"/>
      <c r="I89" s="10"/>
      <c r="J89" s="10"/>
      <c r="K89" s="10"/>
      <c r="L89" s="10"/>
      <c r="M89" s="10"/>
    </row>
    <row r="90" spans="2:13" s="12" customFormat="1" ht="19.5" customHeight="1" x14ac:dyDescent="0.2">
      <c r="B90" s="22" t="s">
        <v>40</v>
      </c>
      <c r="C90" s="41" t="s">
        <v>14</v>
      </c>
      <c r="D90" s="24">
        <v>43889</v>
      </c>
      <c r="E90" s="35">
        <v>107.02191000000001</v>
      </c>
      <c r="F90" s="23">
        <v>44</v>
      </c>
      <c r="G90"/>
      <c r="H90" s="10"/>
      <c r="I90" s="10"/>
      <c r="J90" s="10"/>
      <c r="K90" s="10"/>
      <c r="L90" s="10"/>
      <c r="M90" s="10"/>
    </row>
    <row r="91" spans="2:13" s="12" customFormat="1" ht="19.5" customHeight="1" x14ac:dyDescent="0.2">
      <c r="B91" s="22" t="s">
        <v>31</v>
      </c>
      <c r="C91" s="41" t="s">
        <v>14</v>
      </c>
      <c r="D91" s="24">
        <v>43889</v>
      </c>
      <c r="E91" s="35">
        <v>231.13033999999999</v>
      </c>
      <c r="F91" s="23">
        <v>125</v>
      </c>
      <c r="G91"/>
      <c r="H91" s="10"/>
      <c r="I91" s="10"/>
      <c r="J91" s="10"/>
      <c r="K91" s="10"/>
      <c r="L91" s="10"/>
      <c r="M91" s="10"/>
    </row>
    <row r="92" spans="2:13" s="12" customFormat="1" ht="19.5" customHeight="1" x14ac:dyDescent="0.2">
      <c r="B92" s="27" t="s">
        <v>48</v>
      </c>
      <c r="C92" s="28"/>
      <c r="D92" s="28"/>
      <c r="E92" s="29">
        <f>SUM(E69:E91)</f>
        <v>10846.898520000001</v>
      </c>
      <c r="F92" s="30"/>
      <c r="G92"/>
      <c r="H92" s="10"/>
      <c r="I92" s="10"/>
      <c r="J92" s="10"/>
      <c r="K92" s="10"/>
      <c r="L92" s="10"/>
      <c r="M92" s="10"/>
    </row>
    <row r="93" spans="2:13" s="12" customFormat="1" ht="12.75" customHeight="1" x14ac:dyDescent="0.2">
      <c r="B93" s="18" t="s">
        <v>53</v>
      </c>
      <c r="C93" s="19"/>
      <c r="D93" s="19"/>
      <c r="E93" s="19"/>
      <c r="F93" s="26"/>
      <c r="G93"/>
      <c r="H93" s="10"/>
      <c r="I93" s="10"/>
      <c r="J93" s="10"/>
      <c r="K93" s="10"/>
      <c r="L93" s="10"/>
      <c r="M93" s="10"/>
    </row>
    <row r="94" spans="2:13" s="12" customFormat="1" ht="19.5" customHeight="1" x14ac:dyDescent="0.2">
      <c r="B94" s="22" t="s">
        <v>27</v>
      </c>
      <c r="C94" s="41" t="s">
        <v>35</v>
      </c>
      <c r="D94" s="24">
        <v>43921</v>
      </c>
      <c r="E94" s="35">
        <v>226.08636999999999</v>
      </c>
      <c r="F94" s="23">
        <v>547</v>
      </c>
      <c r="G94"/>
      <c r="H94" s="10"/>
      <c r="I94" s="10"/>
      <c r="J94" s="10"/>
      <c r="K94" s="10"/>
      <c r="L94" s="10"/>
      <c r="M94" s="10"/>
    </row>
    <row r="95" spans="2:13" s="12" customFormat="1" ht="19.5" customHeight="1" x14ac:dyDescent="0.2">
      <c r="B95" s="22" t="s">
        <v>28</v>
      </c>
      <c r="C95" s="41" t="s">
        <v>35</v>
      </c>
      <c r="D95" s="24">
        <v>43921</v>
      </c>
      <c r="E95" s="35">
        <v>1483.08843</v>
      </c>
      <c r="F95" s="23">
        <v>3817</v>
      </c>
      <c r="G95"/>
      <c r="H95" s="10"/>
      <c r="I95" s="10"/>
      <c r="J95" s="10"/>
      <c r="K95" s="10"/>
      <c r="L95" s="10"/>
      <c r="M95" s="10"/>
    </row>
    <row r="96" spans="2:13" s="12" customFormat="1" ht="19.5" customHeight="1" x14ac:dyDescent="0.2">
      <c r="B96" s="22" t="s">
        <v>36</v>
      </c>
      <c r="C96" s="41" t="s">
        <v>14</v>
      </c>
      <c r="D96" s="24">
        <v>43921</v>
      </c>
      <c r="E96" s="35">
        <v>131.76893999999999</v>
      </c>
      <c r="F96" s="23">
        <v>25</v>
      </c>
      <c r="G96"/>
      <c r="H96" s="10"/>
      <c r="I96" s="10"/>
      <c r="J96" s="10"/>
      <c r="K96" s="10"/>
      <c r="L96" s="10"/>
      <c r="M96" s="10"/>
    </row>
    <row r="97" spans="2:13" s="12" customFormat="1" ht="19.5" customHeight="1" x14ac:dyDescent="0.2">
      <c r="B97" s="22" t="s">
        <v>44</v>
      </c>
      <c r="C97" s="41" t="s">
        <v>14</v>
      </c>
      <c r="D97" s="24">
        <v>43921</v>
      </c>
      <c r="E97" s="35">
        <v>244.47695000000002</v>
      </c>
      <c r="F97" s="23">
        <v>410</v>
      </c>
      <c r="G97"/>
      <c r="H97" s="10"/>
      <c r="I97" s="10"/>
      <c r="J97" s="10"/>
      <c r="K97" s="10"/>
      <c r="L97" s="10"/>
      <c r="M97" s="10"/>
    </row>
    <row r="98" spans="2:13" s="12" customFormat="1" ht="19.5" customHeight="1" x14ac:dyDescent="0.2">
      <c r="B98" s="22" t="s">
        <v>22</v>
      </c>
      <c r="C98" s="41" t="s">
        <v>35</v>
      </c>
      <c r="D98" s="24">
        <v>43921</v>
      </c>
      <c r="E98" s="35">
        <v>171.87615</v>
      </c>
      <c r="F98" s="23">
        <v>3191</v>
      </c>
      <c r="G98"/>
      <c r="H98" s="10"/>
      <c r="I98" s="10"/>
      <c r="J98" s="10"/>
      <c r="K98" s="10"/>
      <c r="L98" s="10"/>
      <c r="M98" s="10"/>
    </row>
    <row r="99" spans="2:13" s="12" customFormat="1" ht="19.5" customHeight="1" x14ac:dyDescent="0.2">
      <c r="B99" s="22" t="s">
        <v>49</v>
      </c>
      <c r="C99" s="41" t="s">
        <v>14</v>
      </c>
      <c r="D99" s="24">
        <v>43921</v>
      </c>
      <c r="E99" s="35">
        <v>128.15179000000001</v>
      </c>
      <c r="F99" s="23">
        <v>691</v>
      </c>
      <c r="G99"/>
      <c r="H99" s="10"/>
      <c r="I99" s="10"/>
      <c r="J99" s="10"/>
      <c r="K99" s="10"/>
      <c r="L99" s="10"/>
      <c r="M99" s="10"/>
    </row>
    <row r="100" spans="2:13" s="12" customFormat="1" ht="19.5" customHeight="1" x14ac:dyDescent="0.2">
      <c r="B100" s="22" t="s">
        <v>37</v>
      </c>
      <c r="C100" s="41" t="s">
        <v>14</v>
      </c>
      <c r="D100" s="24">
        <v>43921</v>
      </c>
      <c r="E100" s="35">
        <v>25.867349999999998</v>
      </c>
      <c r="F100" s="23">
        <v>44</v>
      </c>
      <c r="G100"/>
      <c r="H100" s="10"/>
      <c r="I100" s="10"/>
      <c r="J100" s="10"/>
      <c r="K100" s="10"/>
      <c r="L100" s="10"/>
      <c r="M100" s="10"/>
    </row>
    <row r="101" spans="2:13" s="12" customFormat="1" ht="19.5" customHeight="1" x14ac:dyDescent="0.2">
      <c r="B101" s="22" t="s">
        <v>51</v>
      </c>
      <c r="C101" s="41" t="s">
        <v>14</v>
      </c>
      <c r="D101" s="24">
        <v>43921</v>
      </c>
      <c r="E101" s="35">
        <v>2.0270000000000001</v>
      </c>
      <c r="F101" s="23" t="s">
        <v>24</v>
      </c>
      <c r="G101"/>
      <c r="H101" s="10"/>
      <c r="I101" s="10"/>
      <c r="J101" s="10"/>
      <c r="K101" s="10"/>
      <c r="L101" s="10"/>
      <c r="M101" s="10"/>
    </row>
    <row r="102" spans="2:13" s="12" customFormat="1" ht="19.5" customHeight="1" x14ac:dyDescent="0.2">
      <c r="B102" s="22" t="s">
        <v>52</v>
      </c>
      <c r="C102" s="41" t="s">
        <v>14</v>
      </c>
      <c r="D102" s="24">
        <v>43921</v>
      </c>
      <c r="E102" s="53">
        <v>0.10634</v>
      </c>
      <c r="F102" s="23">
        <v>6</v>
      </c>
      <c r="G102"/>
      <c r="H102" s="10"/>
      <c r="I102" s="10"/>
      <c r="J102" s="10"/>
      <c r="K102" s="10"/>
      <c r="L102" s="10"/>
      <c r="M102" s="10"/>
    </row>
    <row r="103" spans="2:13" s="12" customFormat="1" ht="24" customHeight="1" x14ac:dyDescent="0.2">
      <c r="B103" s="22" t="s">
        <v>55</v>
      </c>
      <c r="C103" s="41" t="s">
        <v>14</v>
      </c>
      <c r="D103" s="24">
        <v>43921</v>
      </c>
      <c r="E103" s="35">
        <v>245.04367999999999</v>
      </c>
      <c r="F103" s="23">
        <v>56</v>
      </c>
      <c r="G103"/>
      <c r="H103" s="10"/>
      <c r="I103" s="10"/>
      <c r="J103" s="10"/>
      <c r="K103" s="10"/>
      <c r="L103" s="10"/>
      <c r="M103" s="10"/>
    </row>
    <row r="104" spans="2:13" s="12" customFormat="1" ht="19.5" customHeight="1" x14ac:dyDescent="0.2">
      <c r="B104" s="22" t="s">
        <v>56</v>
      </c>
      <c r="C104" s="41" t="s">
        <v>14</v>
      </c>
      <c r="D104" s="24">
        <v>43921</v>
      </c>
      <c r="E104" s="35">
        <v>50.792999999999999</v>
      </c>
      <c r="F104" s="23" t="s">
        <v>24</v>
      </c>
      <c r="G104"/>
      <c r="H104" s="10"/>
      <c r="I104" s="10"/>
      <c r="J104" s="10"/>
      <c r="K104" s="10"/>
      <c r="L104" s="10"/>
      <c r="M104" s="10"/>
    </row>
    <row r="105" spans="2:13" s="12" customFormat="1" ht="19.5" customHeight="1" x14ac:dyDescent="0.2">
      <c r="B105" s="22" t="s">
        <v>7</v>
      </c>
      <c r="C105" s="41" t="s">
        <v>41</v>
      </c>
      <c r="D105" s="24">
        <v>43921</v>
      </c>
      <c r="E105" s="20">
        <v>173.53392000000002</v>
      </c>
      <c r="F105" s="23">
        <v>108</v>
      </c>
      <c r="G105"/>
      <c r="H105" s="10"/>
      <c r="I105" s="10"/>
      <c r="J105" s="10"/>
      <c r="K105" s="10"/>
      <c r="L105" s="10"/>
      <c r="M105" s="10"/>
    </row>
    <row r="106" spans="2:13" s="12" customFormat="1" ht="19.5" customHeight="1" x14ac:dyDescent="0.2">
      <c r="B106" s="22" t="s">
        <v>8</v>
      </c>
      <c r="C106" s="41" t="s">
        <v>41</v>
      </c>
      <c r="D106" s="24">
        <v>43921</v>
      </c>
      <c r="E106" s="35">
        <v>81.065730000000002</v>
      </c>
      <c r="F106" s="23">
        <v>92</v>
      </c>
      <c r="G106"/>
      <c r="H106" s="10"/>
      <c r="I106" s="10"/>
      <c r="J106" s="10"/>
      <c r="K106" s="10"/>
      <c r="L106" s="10"/>
      <c r="M106" s="10"/>
    </row>
    <row r="107" spans="2:13" s="12" customFormat="1" ht="24" customHeight="1" x14ac:dyDescent="0.2">
      <c r="B107" s="22" t="s">
        <v>38</v>
      </c>
      <c r="C107" s="41" t="s">
        <v>41</v>
      </c>
      <c r="D107" s="24">
        <v>43921</v>
      </c>
      <c r="E107" s="35">
        <v>156.45367000000002</v>
      </c>
      <c r="F107" s="23">
        <v>114</v>
      </c>
      <c r="G107"/>
      <c r="H107" s="10"/>
      <c r="I107" s="10"/>
      <c r="J107" s="10"/>
      <c r="K107" s="10"/>
      <c r="L107" s="10"/>
      <c r="M107" s="10"/>
    </row>
    <row r="108" spans="2:13" s="12" customFormat="1" ht="19.5" customHeight="1" x14ac:dyDescent="0.2">
      <c r="B108" s="22" t="s">
        <v>39</v>
      </c>
      <c r="C108" s="41" t="s">
        <v>41</v>
      </c>
      <c r="D108" s="24">
        <v>43921</v>
      </c>
      <c r="E108" s="35">
        <v>13.926069999999999</v>
      </c>
      <c r="F108" s="23">
        <v>86</v>
      </c>
      <c r="G108"/>
      <c r="H108" s="10"/>
      <c r="I108" s="10"/>
      <c r="J108" s="10"/>
      <c r="K108" s="10"/>
      <c r="L108" s="10"/>
      <c r="M108" s="10"/>
    </row>
    <row r="109" spans="2:13" s="12" customFormat="1" ht="24" customHeight="1" x14ac:dyDescent="0.2">
      <c r="B109" s="22" t="s">
        <v>45</v>
      </c>
      <c r="C109" s="41" t="s">
        <v>14</v>
      </c>
      <c r="D109" s="24">
        <v>43921</v>
      </c>
      <c r="E109" s="35">
        <v>48.967570000000002</v>
      </c>
      <c r="F109" s="23">
        <v>9</v>
      </c>
      <c r="G109"/>
      <c r="H109" s="10"/>
      <c r="I109" s="10"/>
      <c r="J109" s="10"/>
      <c r="K109" s="10"/>
      <c r="L109" s="10"/>
      <c r="M109" s="10"/>
    </row>
    <row r="110" spans="2:13" s="12" customFormat="1" ht="19.5" customHeight="1" x14ac:dyDescent="0.2">
      <c r="B110" s="27" t="s">
        <v>54</v>
      </c>
      <c r="C110" s="28"/>
      <c r="D110" s="28"/>
      <c r="E110" s="29">
        <f>SUM(E94:E109)</f>
        <v>3183.2329599999989</v>
      </c>
      <c r="F110" s="30"/>
      <c r="G110"/>
      <c r="H110" s="10"/>
      <c r="I110" s="10"/>
      <c r="J110" s="10"/>
      <c r="K110" s="10"/>
      <c r="L110" s="10"/>
      <c r="M110" s="10"/>
    </row>
    <row r="111" spans="2:13" s="12" customFormat="1" ht="12.75" customHeight="1" x14ac:dyDescent="0.2">
      <c r="B111" s="18" t="s">
        <v>57</v>
      </c>
      <c r="C111" s="19"/>
      <c r="D111" s="19"/>
      <c r="E111" s="19"/>
      <c r="F111" s="26"/>
      <c r="G111"/>
      <c r="H111" s="10"/>
      <c r="I111" s="10"/>
      <c r="J111" s="10"/>
      <c r="K111" s="10"/>
      <c r="L111" s="10"/>
      <c r="M111" s="10"/>
    </row>
    <row r="112" spans="2:13" s="12" customFormat="1" ht="19.5" customHeight="1" x14ac:dyDescent="0.2">
      <c r="B112" s="22" t="s">
        <v>27</v>
      </c>
      <c r="C112" s="41" t="s">
        <v>35</v>
      </c>
      <c r="D112" s="24">
        <v>43951</v>
      </c>
      <c r="E112" s="20">
        <v>50.09787</v>
      </c>
      <c r="F112" s="23">
        <v>11</v>
      </c>
      <c r="G112"/>
      <c r="H112" s="10"/>
      <c r="I112" s="10"/>
      <c r="J112" s="10"/>
      <c r="K112" s="10"/>
      <c r="L112" s="10"/>
      <c r="M112" s="10"/>
    </row>
    <row r="113" spans="2:13" s="12" customFormat="1" ht="19.5" customHeight="1" x14ac:dyDescent="0.2">
      <c r="B113" s="22" t="s">
        <v>28</v>
      </c>
      <c r="C113" s="41" t="s">
        <v>35</v>
      </c>
      <c r="D113" s="24">
        <v>43951</v>
      </c>
      <c r="E113" s="20">
        <v>240.53507999999999</v>
      </c>
      <c r="F113" s="23">
        <v>81</v>
      </c>
      <c r="G113"/>
      <c r="H113" s="10"/>
      <c r="I113" s="10"/>
      <c r="J113" s="10"/>
      <c r="K113" s="10"/>
      <c r="L113" s="10"/>
      <c r="M113" s="10"/>
    </row>
    <row r="114" spans="2:13" s="12" customFormat="1" ht="19.5" customHeight="1" x14ac:dyDescent="0.2">
      <c r="B114" s="22" t="s">
        <v>30</v>
      </c>
      <c r="C114" s="41" t="s">
        <v>35</v>
      </c>
      <c r="D114" s="24">
        <v>43951</v>
      </c>
      <c r="E114" s="20">
        <v>6.5036000000000005</v>
      </c>
      <c r="F114" s="23">
        <v>48</v>
      </c>
      <c r="G114"/>
      <c r="H114" s="10"/>
      <c r="I114" s="10"/>
      <c r="J114" s="10"/>
      <c r="K114" s="10"/>
      <c r="L114" s="10"/>
      <c r="M114" s="10"/>
    </row>
    <row r="115" spans="2:13" s="12" customFormat="1" ht="19.5" customHeight="1" x14ac:dyDescent="0.2">
      <c r="B115" s="22" t="s">
        <v>29</v>
      </c>
      <c r="C115" s="41" t="s">
        <v>35</v>
      </c>
      <c r="D115" s="24">
        <v>43951</v>
      </c>
      <c r="E115" s="20">
        <v>67.225750000000005</v>
      </c>
      <c r="F115" s="23">
        <v>53</v>
      </c>
      <c r="G115"/>
      <c r="H115" s="10"/>
      <c r="I115" s="10"/>
      <c r="J115" s="10"/>
      <c r="K115" s="10"/>
      <c r="L115" s="10"/>
      <c r="M115" s="10"/>
    </row>
    <row r="116" spans="2:13" s="12" customFormat="1" ht="19.5" customHeight="1" x14ac:dyDescent="0.2">
      <c r="B116" s="22" t="s">
        <v>44</v>
      </c>
      <c r="C116" s="41" t="s">
        <v>14</v>
      </c>
      <c r="D116" s="24">
        <v>43951</v>
      </c>
      <c r="E116" s="20">
        <v>21.735659999999999</v>
      </c>
      <c r="F116" s="23">
        <v>5</v>
      </c>
      <c r="G116"/>
      <c r="H116" s="10"/>
      <c r="I116" s="10"/>
      <c r="J116" s="10"/>
      <c r="K116" s="10"/>
      <c r="L116" s="10"/>
      <c r="M116" s="10"/>
    </row>
    <row r="117" spans="2:13" s="12" customFormat="1" ht="19.5" customHeight="1" x14ac:dyDescent="0.2">
      <c r="B117" s="22" t="s">
        <v>22</v>
      </c>
      <c r="C117" s="41" t="s">
        <v>35</v>
      </c>
      <c r="D117" s="24">
        <v>43951</v>
      </c>
      <c r="E117" s="20">
        <v>41.326120000000003</v>
      </c>
      <c r="F117" s="23">
        <v>218</v>
      </c>
      <c r="G117"/>
      <c r="H117" s="10"/>
      <c r="I117" s="10"/>
      <c r="J117" s="10"/>
      <c r="K117" s="10"/>
      <c r="L117" s="10"/>
      <c r="M117" s="10"/>
    </row>
    <row r="118" spans="2:13" s="12" customFormat="1" ht="19.5" customHeight="1" x14ac:dyDescent="0.2">
      <c r="B118" s="22" t="s">
        <v>49</v>
      </c>
      <c r="C118" s="41" t="s">
        <v>14</v>
      </c>
      <c r="D118" s="24">
        <v>43951</v>
      </c>
      <c r="E118" s="20">
        <v>25.042000000000002</v>
      </c>
      <c r="F118" s="23">
        <v>12</v>
      </c>
      <c r="G118"/>
      <c r="H118" s="10"/>
      <c r="I118" s="10"/>
      <c r="J118" s="10"/>
      <c r="K118" s="10"/>
      <c r="L118" s="10"/>
      <c r="M118" s="10"/>
    </row>
    <row r="119" spans="2:13" s="12" customFormat="1" ht="19.5" customHeight="1" x14ac:dyDescent="0.2">
      <c r="B119" s="22" t="s">
        <v>37</v>
      </c>
      <c r="C119" s="41" t="s">
        <v>14</v>
      </c>
      <c r="D119" s="24">
        <v>43951</v>
      </c>
      <c r="E119" s="20">
        <v>49.758690000000001</v>
      </c>
      <c r="F119" s="23">
        <v>35</v>
      </c>
      <c r="G119"/>
      <c r="H119" s="10"/>
      <c r="I119" s="10"/>
      <c r="J119" s="10"/>
      <c r="K119" s="10"/>
      <c r="L119" s="10"/>
      <c r="M119" s="10"/>
    </row>
    <row r="120" spans="2:13" s="12" customFormat="1" ht="19.5" customHeight="1" x14ac:dyDescent="0.2">
      <c r="B120" s="22" t="s">
        <v>52</v>
      </c>
      <c r="C120" s="41" t="s">
        <v>14</v>
      </c>
      <c r="D120" s="24">
        <v>43951</v>
      </c>
      <c r="E120" s="20">
        <v>1</v>
      </c>
      <c r="F120" s="23" t="s">
        <v>24</v>
      </c>
      <c r="G120"/>
      <c r="H120" s="10"/>
      <c r="I120" s="10"/>
      <c r="J120" s="10"/>
      <c r="K120" s="10"/>
      <c r="L120" s="10"/>
      <c r="M120" s="10"/>
    </row>
    <row r="121" spans="2:13" s="12" customFormat="1" ht="19.5" customHeight="1" x14ac:dyDescent="0.2">
      <c r="B121" s="22" t="s">
        <v>55</v>
      </c>
      <c r="C121" s="41" t="s">
        <v>14</v>
      </c>
      <c r="D121" s="24">
        <v>43951</v>
      </c>
      <c r="E121" s="20">
        <v>14.17787</v>
      </c>
      <c r="F121" s="23">
        <v>5</v>
      </c>
      <c r="G121"/>
      <c r="H121" s="10"/>
      <c r="I121" s="10"/>
      <c r="J121" s="10"/>
      <c r="K121" s="10"/>
      <c r="L121" s="10"/>
      <c r="M121" s="10"/>
    </row>
    <row r="122" spans="2:13" s="12" customFormat="1" ht="19.5" customHeight="1" x14ac:dyDescent="0.2">
      <c r="B122" s="22" t="s">
        <v>23</v>
      </c>
      <c r="C122" s="41" t="s">
        <v>35</v>
      </c>
      <c r="D122" s="24">
        <v>43951</v>
      </c>
      <c r="E122" s="35">
        <v>132.35432</v>
      </c>
      <c r="F122" s="23">
        <v>234</v>
      </c>
      <c r="G122"/>
      <c r="H122" s="10"/>
      <c r="I122" s="10"/>
      <c r="J122" s="10"/>
      <c r="K122" s="10"/>
      <c r="L122" s="10"/>
      <c r="M122" s="10"/>
    </row>
    <row r="123" spans="2:13" s="12" customFormat="1" ht="19.5" customHeight="1" x14ac:dyDescent="0.2">
      <c r="B123" s="22" t="s">
        <v>7</v>
      </c>
      <c r="C123" s="41" t="s">
        <v>41</v>
      </c>
      <c r="D123" s="24">
        <v>43951</v>
      </c>
      <c r="E123" s="35">
        <v>110.55707</v>
      </c>
      <c r="F123" s="23">
        <v>55</v>
      </c>
      <c r="G123"/>
      <c r="H123" s="10"/>
      <c r="I123" s="10"/>
      <c r="J123" s="10"/>
      <c r="K123" s="10"/>
      <c r="L123" s="10"/>
      <c r="M123" s="10"/>
    </row>
    <row r="124" spans="2:13" s="12" customFormat="1" ht="19.5" customHeight="1" x14ac:dyDescent="0.2">
      <c r="B124" s="22" t="s">
        <v>8</v>
      </c>
      <c r="C124" s="41" t="s">
        <v>41</v>
      </c>
      <c r="D124" s="24">
        <v>43951</v>
      </c>
      <c r="E124" s="35">
        <v>11.93796</v>
      </c>
      <c r="F124" s="23">
        <v>13</v>
      </c>
      <c r="G124"/>
      <c r="H124" s="10"/>
      <c r="I124" s="10"/>
      <c r="J124" s="10"/>
      <c r="K124" s="10"/>
      <c r="L124" s="10"/>
      <c r="M124" s="10"/>
    </row>
    <row r="125" spans="2:13" s="12" customFormat="1" ht="19.5" customHeight="1" x14ac:dyDescent="0.2">
      <c r="B125" s="22" t="s">
        <v>9</v>
      </c>
      <c r="C125" s="41" t="s">
        <v>41</v>
      </c>
      <c r="D125" s="24">
        <v>43951</v>
      </c>
      <c r="E125" s="35">
        <v>15.96</v>
      </c>
      <c r="F125" s="23">
        <v>28</v>
      </c>
      <c r="G125"/>
      <c r="H125" s="10"/>
      <c r="I125" s="10"/>
      <c r="J125" s="10"/>
      <c r="K125" s="10"/>
      <c r="L125" s="10"/>
      <c r="M125" s="10"/>
    </row>
    <row r="126" spans="2:13" s="12" customFormat="1" ht="19.5" customHeight="1" x14ac:dyDescent="0.2">
      <c r="B126" s="22" t="s">
        <v>38</v>
      </c>
      <c r="C126" s="41" t="s">
        <v>41</v>
      </c>
      <c r="D126" s="24">
        <v>43951</v>
      </c>
      <c r="E126" s="35">
        <v>206.55132999999998</v>
      </c>
      <c r="F126" s="23">
        <v>81</v>
      </c>
      <c r="G126"/>
      <c r="H126" s="10"/>
      <c r="I126" s="10"/>
      <c r="J126" s="10"/>
      <c r="K126" s="10"/>
      <c r="L126" s="10"/>
      <c r="M126" s="10"/>
    </row>
    <row r="127" spans="2:13" s="12" customFormat="1" ht="24" customHeight="1" x14ac:dyDescent="0.2">
      <c r="B127" s="22" t="s">
        <v>39</v>
      </c>
      <c r="C127" s="41" t="s">
        <v>41</v>
      </c>
      <c r="D127" s="24">
        <v>43951</v>
      </c>
      <c r="E127" s="35">
        <v>9.8233300000000021</v>
      </c>
      <c r="F127" s="23">
        <v>55</v>
      </c>
      <c r="G127"/>
      <c r="H127" s="10"/>
      <c r="I127" s="10"/>
      <c r="J127" s="10"/>
      <c r="K127" s="10"/>
      <c r="L127" s="10"/>
      <c r="M127" s="10"/>
    </row>
    <row r="128" spans="2:13" s="12" customFormat="1" ht="19.5" customHeight="1" x14ac:dyDescent="0.2">
      <c r="B128" s="27" t="s">
        <v>58</v>
      </c>
      <c r="C128" s="28"/>
      <c r="D128" s="28"/>
      <c r="E128" s="29">
        <f>SUM(E112:E127)</f>
        <v>1004.5866500000001</v>
      </c>
      <c r="F128" s="30"/>
      <c r="G128"/>
      <c r="H128" s="10"/>
      <c r="I128" s="10"/>
      <c r="J128" s="10"/>
      <c r="K128" s="10"/>
      <c r="L128" s="10"/>
      <c r="M128" s="10"/>
    </row>
    <row r="129" spans="2:13" s="12" customFormat="1" ht="12.75" customHeight="1" x14ac:dyDescent="0.2">
      <c r="B129" s="18" t="s">
        <v>59</v>
      </c>
      <c r="C129" s="19"/>
      <c r="D129" s="19"/>
      <c r="E129" s="19"/>
      <c r="F129" s="26"/>
      <c r="G129"/>
      <c r="H129"/>
      <c r="I129" s="10"/>
      <c r="J129" s="10"/>
      <c r="K129" s="10"/>
      <c r="L129" s="10"/>
      <c r="M129" s="10"/>
    </row>
    <row r="130" spans="2:13" s="12" customFormat="1" ht="19.5" customHeight="1" x14ac:dyDescent="0.2">
      <c r="B130" s="54" t="s">
        <v>27</v>
      </c>
      <c r="C130" s="41" t="s">
        <v>35</v>
      </c>
      <c r="D130" s="24">
        <v>43980</v>
      </c>
      <c r="E130" s="20">
        <v>9.0626200000000008</v>
      </c>
      <c r="F130" s="23">
        <v>9</v>
      </c>
      <c r="G130"/>
      <c r="H130"/>
      <c r="I130"/>
      <c r="J130"/>
      <c r="K130"/>
      <c r="L130"/>
      <c r="M130" s="10"/>
    </row>
    <row r="131" spans="2:13" s="12" customFormat="1" ht="19.5" customHeight="1" x14ac:dyDescent="0.2">
      <c r="B131" s="54" t="s">
        <v>28</v>
      </c>
      <c r="C131" s="41" t="s">
        <v>35</v>
      </c>
      <c r="D131" s="24">
        <v>43980</v>
      </c>
      <c r="E131" s="20">
        <v>125.02409</v>
      </c>
      <c r="F131" s="23">
        <v>81</v>
      </c>
      <c r="G131"/>
      <c r="H131"/>
      <c r="I131"/>
      <c r="J131"/>
      <c r="K131"/>
      <c r="L131"/>
      <c r="M131" s="10"/>
    </row>
    <row r="132" spans="2:13" s="12" customFormat="1" ht="19.5" customHeight="1" x14ac:dyDescent="0.2">
      <c r="B132" s="54" t="s">
        <v>29</v>
      </c>
      <c r="C132" s="41" t="s">
        <v>35</v>
      </c>
      <c r="D132" s="24">
        <v>43980</v>
      </c>
      <c r="E132" s="20">
        <v>9.5030200000000011</v>
      </c>
      <c r="F132" s="23">
        <v>8</v>
      </c>
      <c r="G132"/>
      <c r="H132"/>
      <c r="I132"/>
      <c r="J132"/>
      <c r="K132"/>
      <c r="L132"/>
      <c r="M132" s="10"/>
    </row>
    <row r="133" spans="2:13" s="12" customFormat="1" ht="19.5" customHeight="1" x14ac:dyDescent="0.2">
      <c r="B133" s="54" t="s">
        <v>44</v>
      </c>
      <c r="C133" s="41" t="s">
        <v>14</v>
      </c>
      <c r="D133" s="24">
        <v>43980</v>
      </c>
      <c r="E133" s="20">
        <v>26.591049999999999</v>
      </c>
      <c r="F133" s="23">
        <v>5</v>
      </c>
      <c r="G133"/>
      <c r="H133"/>
      <c r="I133"/>
      <c r="J133"/>
      <c r="K133"/>
      <c r="L133"/>
      <c r="M133" s="10"/>
    </row>
    <row r="134" spans="2:13" s="12" customFormat="1" ht="19.5" customHeight="1" x14ac:dyDescent="0.2">
      <c r="B134" s="54" t="s">
        <v>22</v>
      </c>
      <c r="C134" s="41" t="s">
        <v>35</v>
      </c>
      <c r="D134" s="24">
        <v>43980</v>
      </c>
      <c r="E134" s="20">
        <v>5.2554699999999999</v>
      </c>
      <c r="F134" s="23">
        <v>45</v>
      </c>
      <c r="G134"/>
      <c r="H134"/>
      <c r="I134"/>
      <c r="J134"/>
      <c r="K134"/>
      <c r="L134"/>
      <c r="M134" s="10"/>
    </row>
    <row r="135" spans="2:13" s="12" customFormat="1" ht="19.5" customHeight="1" x14ac:dyDescent="0.2">
      <c r="B135" s="54" t="s">
        <v>49</v>
      </c>
      <c r="C135" s="41" t="s">
        <v>14</v>
      </c>
      <c r="D135" s="24">
        <v>43980</v>
      </c>
      <c r="E135" s="20">
        <v>22.09684</v>
      </c>
      <c r="F135" s="23">
        <v>17</v>
      </c>
      <c r="G135"/>
      <c r="H135"/>
      <c r="I135"/>
      <c r="J135"/>
      <c r="K135"/>
      <c r="L135"/>
      <c r="M135" s="10"/>
    </row>
    <row r="136" spans="2:13" s="12" customFormat="1" ht="19.5" customHeight="1" x14ac:dyDescent="0.2">
      <c r="B136" s="54" t="s">
        <v>37</v>
      </c>
      <c r="C136" s="41" t="s">
        <v>14</v>
      </c>
      <c r="D136" s="24">
        <v>43980</v>
      </c>
      <c r="E136" s="20">
        <v>15.612690000000001</v>
      </c>
      <c r="F136" s="23">
        <v>34</v>
      </c>
      <c r="G136"/>
      <c r="H136"/>
      <c r="I136"/>
      <c r="J136"/>
      <c r="K136"/>
      <c r="L136"/>
      <c r="M136" s="10"/>
    </row>
    <row r="137" spans="2:13" s="12" customFormat="1" ht="19.5" customHeight="1" x14ac:dyDescent="0.2">
      <c r="B137" s="54" t="s">
        <v>7</v>
      </c>
      <c r="C137" s="41" t="s">
        <v>41</v>
      </c>
      <c r="D137" s="24">
        <v>43980</v>
      </c>
      <c r="E137" s="20">
        <v>227.00511</v>
      </c>
      <c r="F137" s="23">
        <v>32187</v>
      </c>
      <c r="G137"/>
      <c r="H137"/>
      <c r="I137"/>
      <c r="J137"/>
      <c r="K137"/>
      <c r="L137"/>
      <c r="M137" s="10"/>
    </row>
    <row r="138" spans="2:13" s="12" customFormat="1" ht="19.5" customHeight="1" x14ac:dyDescent="0.2">
      <c r="B138" s="54" t="s">
        <v>8</v>
      </c>
      <c r="C138" s="41" t="s">
        <v>41</v>
      </c>
      <c r="D138" s="24">
        <v>43980</v>
      </c>
      <c r="E138" s="20">
        <v>30.184139999999999</v>
      </c>
      <c r="F138" s="23">
        <v>1284</v>
      </c>
      <c r="G138"/>
      <c r="H138"/>
      <c r="I138"/>
      <c r="J138"/>
      <c r="K138"/>
      <c r="L138"/>
      <c r="M138" s="10"/>
    </row>
    <row r="139" spans="2:13" s="12" customFormat="1" ht="19.5" customHeight="1" x14ac:dyDescent="0.2">
      <c r="B139" s="54" t="s">
        <v>9</v>
      </c>
      <c r="C139" s="41" t="s">
        <v>41</v>
      </c>
      <c r="D139" s="24">
        <v>43980</v>
      </c>
      <c r="E139" s="20">
        <v>91.941910000000007</v>
      </c>
      <c r="F139" s="23">
        <v>197</v>
      </c>
      <c r="G139"/>
      <c r="H139"/>
      <c r="I139"/>
      <c r="J139"/>
      <c r="K139"/>
      <c r="L139"/>
      <c r="M139" s="10"/>
    </row>
    <row r="140" spans="2:13" s="12" customFormat="1" ht="24" customHeight="1" x14ac:dyDescent="0.2">
      <c r="B140" s="54" t="s">
        <v>38</v>
      </c>
      <c r="C140" s="41" t="s">
        <v>41</v>
      </c>
      <c r="D140" s="24">
        <v>43980</v>
      </c>
      <c r="E140" s="20">
        <v>2506.5547299999998</v>
      </c>
      <c r="F140" s="23">
        <v>29245</v>
      </c>
      <c r="G140"/>
      <c r="H140"/>
      <c r="I140"/>
      <c r="J140"/>
      <c r="K140"/>
      <c r="L140"/>
      <c r="M140" s="10"/>
    </row>
    <row r="141" spans="2:13" s="12" customFormat="1" ht="19.5" customHeight="1" x14ac:dyDescent="0.2">
      <c r="B141" s="54" t="s">
        <v>18</v>
      </c>
      <c r="C141" s="41" t="s">
        <v>41</v>
      </c>
      <c r="D141" s="24">
        <v>43980</v>
      </c>
      <c r="E141" s="20">
        <v>419.33286000000004</v>
      </c>
      <c r="F141" s="23">
        <v>9251</v>
      </c>
      <c r="G141"/>
      <c r="H141"/>
      <c r="I141"/>
      <c r="J141"/>
      <c r="K141"/>
      <c r="L141"/>
      <c r="M141" s="10"/>
    </row>
    <row r="142" spans="2:13" s="12" customFormat="1" ht="19.5" customHeight="1" x14ac:dyDescent="0.2">
      <c r="B142" s="54" t="s">
        <v>12</v>
      </c>
      <c r="C142" s="41" t="s">
        <v>41</v>
      </c>
      <c r="D142" s="24">
        <v>43980</v>
      </c>
      <c r="E142" s="20">
        <v>221.26641000000001</v>
      </c>
      <c r="F142" s="23">
        <v>9102</v>
      </c>
      <c r="G142"/>
      <c r="H142"/>
      <c r="I142"/>
      <c r="J142"/>
      <c r="K142"/>
      <c r="L142"/>
      <c r="M142" s="10"/>
    </row>
    <row r="143" spans="2:13" s="12" customFormat="1" ht="24" customHeight="1" x14ac:dyDescent="0.2">
      <c r="B143" s="54" t="s">
        <v>45</v>
      </c>
      <c r="C143" s="41" t="s">
        <v>14</v>
      </c>
      <c r="D143" s="24">
        <v>43980</v>
      </c>
      <c r="E143" s="20">
        <v>64.391980000000004</v>
      </c>
      <c r="F143" s="23">
        <v>8</v>
      </c>
      <c r="G143"/>
      <c r="H143"/>
      <c r="I143"/>
      <c r="J143"/>
      <c r="K143"/>
      <c r="L143"/>
      <c r="M143" s="10"/>
    </row>
    <row r="144" spans="2:13" s="12" customFormat="1" ht="24" customHeight="1" x14ac:dyDescent="0.2">
      <c r="B144" s="54" t="s">
        <v>40</v>
      </c>
      <c r="C144" s="41" t="s">
        <v>14</v>
      </c>
      <c r="D144" s="24">
        <v>43980</v>
      </c>
      <c r="E144" s="20">
        <v>43.243819999999999</v>
      </c>
      <c r="F144" s="23">
        <v>10</v>
      </c>
      <c r="G144"/>
      <c r="H144"/>
      <c r="I144"/>
      <c r="J144"/>
      <c r="K144"/>
      <c r="L144"/>
      <c r="M144" s="10"/>
    </row>
    <row r="145" spans="2:13" s="12" customFormat="1" ht="24" customHeight="1" x14ac:dyDescent="0.2">
      <c r="B145" s="54" t="s">
        <v>31</v>
      </c>
      <c r="C145" s="41" t="s">
        <v>14</v>
      </c>
      <c r="D145" s="24">
        <v>43980</v>
      </c>
      <c r="E145" s="20">
        <v>45.739050000000006</v>
      </c>
      <c r="F145" s="23">
        <v>25</v>
      </c>
      <c r="G145"/>
      <c r="H145"/>
      <c r="I145"/>
      <c r="J145"/>
      <c r="K145"/>
      <c r="L145"/>
      <c r="M145" s="10"/>
    </row>
    <row r="146" spans="2:13" s="12" customFormat="1" ht="19.5" customHeight="1" x14ac:dyDescent="0.2">
      <c r="B146" s="27" t="s">
        <v>60</v>
      </c>
      <c r="C146" s="28"/>
      <c r="D146" s="28"/>
      <c r="E146" s="29">
        <f>SUM(E130:E145)</f>
        <v>3862.8057899999999</v>
      </c>
      <c r="F146" s="30"/>
      <c r="G146"/>
      <c r="H146" s="10"/>
      <c r="I146"/>
      <c r="J146"/>
      <c r="K146"/>
      <c r="L146"/>
      <c r="M146" s="10"/>
    </row>
    <row r="147" spans="2:13" s="12" customFormat="1" ht="12.75" customHeight="1" x14ac:dyDescent="0.2">
      <c r="B147" s="18" t="s">
        <v>62</v>
      </c>
      <c r="C147" s="19"/>
      <c r="D147" s="19"/>
      <c r="E147" s="19"/>
      <c r="F147" s="26"/>
      <c r="G147"/>
      <c r="H147" s="10"/>
      <c r="I147" s="10"/>
      <c r="J147" s="10"/>
      <c r="K147" s="10"/>
      <c r="L147" s="10"/>
      <c r="M147" s="10"/>
    </row>
    <row r="148" spans="2:13" s="12" customFormat="1" ht="19.5" customHeight="1" x14ac:dyDescent="0.2">
      <c r="B148" s="22" t="s">
        <v>27</v>
      </c>
      <c r="C148" s="41" t="s">
        <v>35</v>
      </c>
      <c r="D148" s="24">
        <v>44012</v>
      </c>
      <c r="E148" s="53">
        <v>0.20974999999999999</v>
      </c>
      <c r="F148" s="55" t="s">
        <v>24</v>
      </c>
      <c r="G148" s="50"/>
      <c r="H148" s="52"/>
      <c r="I148" s="52"/>
      <c r="J148" s="10"/>
      <c r="K148" s="10"/>
      <c r="L148" s="10"/>
      <c r="M148" s="10"/>
    </row>
    <row r="149" spans="2:13" s="12" customFormat="1" ht="19.5" customHeight="1" x14ac:dyDescent="0.2">
      <c r="B149" s="22" t="s">
        <v>28</v>
      </c>
      <c r="C149" s="41" t="s">
        <v>35</v>
      </c>
      <c r="D149" s="24">
        <v>44012</v>
      </c>
      <c r="E149" s="35">
        <v>39.184470000000005</v>
      </c>
      <c r="F149" s="55">
        <v>21</v>
      </c>
      <c r="G149" s="50"/>
      <c r="H149" s="56"/>
      <c r="I149" s="52"/>
      <c r="J149" s="10"/>
      <c r="K149" s="10"/>
      <c r="L149" s="10"/>
      <c r="M149" s="10"/>
    </row>
    <row r="150" spans="2:13" s="12" customFormat="1" ht="19.5" customHeight="1" x14ac:dyDescent="0.2">
      <c r="B150" s="22" t="s">
        <v>30</v>
      </c>
      <c r="C150" s="41" t="s">
        <v>35</v>
      </c>
      <c r="D150" s="24">
        <v>44012</v>
      </c>
      <c r="E150" s="35">
        <v>8.7927999999999997</v>
      </c>
      <c r="F150" s="55">
        <v>18</v>
      </c>
      <c r="G150" s="50"/>
      <c r="H150" s="56"/>
      <c r="I150" s="52"/>
      <c r="J150" s="10"/>
      <c r="K150" s="10"/>
      <c r="L150" s="10"/>
      <c r="M150" s="10"/>
    </row>
    <row r="151" spans="2:13" s="12" customFormat="1" ht="19.5" customHeight="1" x14ac:dyDescent="0.2">
      <c r="B151" s="22" t="s">
        <v>29</v>
      </c>
      <c r="C151" s="57" t="s">
        <v>35</v>
      </c>
      <c r="D151" s="24">
        <v>44012</v>
      </c>
      <c r="E151" s="35">
        <v>7.7661099999999994</v>
      </c>
      <c r="F151" s="55">
        <v>7</v>
      </c>
      <c r="G151" s="50"/>
      <c r="H151" s="56"/>
      <c r="I151" s="52"/>
      <c r="J151" s="10"/>
      <c r="K151" s="10"/>
      <c r="L151" s="10"/>
      <c r="M151" s="10"/>
    </row>
    <row r="152" spans="2:13" s="12" customFormat="1" ht="19.5" customHeight="1" x14ac:dyDescent="0.2">
      <c r="B152" s="22" t="s">
        <v>44</v>
      </c>
      <c r="C152" s="57" t="s">
        <v>14</v>
      </c>
      <c r="D152" s="24">
        <v>44012</v>
      </c>
      <c r="E152" s="35">
        <v>30.622299999999999</v>
      </c>
      <c r="F152" s="55">
        <v>12</v>
      </c>
      <c r="G152" s="50"/>
      <c r="H152" s="56"/>
      <c r="I152" s="52"/>
      <c r="J152" s="10"/>
      <c r="K152" s="10"/>
      <c r="L152" s="10"/>
      <c r="M152" s="10"/>
    </row>
    <row r="153" spans="2:13" s="12" customFormat="1" ht="19.5" customHeight="1" x14ac:dyDescent="0.2">
      <c r="B153" s="22" t="s">
        <v>23</v>
      </c>
      <c r="C153" s="41" t="s">
        <v>35</v>
      </c>
      <c r="D153" s="24">
        <v>44012</v>
      </c>
      <c r="E153" s="35">
        <v>86.890489999999986</v>
      </c>
      <c r="F153" s="55">
        <v>223</v>
      </c>
      <c r="G153" s="50"/>
      <c r="H153" s="56"/>
      <c r="I153" s="52"/>
      <c r="J153" s="10"/>
      <c r="K153" s="10"/>
      <c r="L153" s="10"/>
      <c r="M153" s="10"/>
    </row>
    <row r="154" spans="2:13" s="12" customFormat="1" ht="19.5" customHeight="1" x14ac:dyDescent="0.2">
      <c r="B154" s="22" t="s">
        <v>7</v>
      </c>
      <c r="C154" s="57" t="s">
        <v>61</v>
      </c>
      <c r="D154" s="24">
        <v>44012</v>
      </c>
      <c r="E154" s="35">
        <v>13653.699129999999</v>
      </c>
      <c r="F154" s="55">
        <v>90415</v>
      </c>
      <c r="G154" s="50"/>
      <c r="H154" s="56"/>
      <c r="I154" s="52"/>
      <c r="J154" s="10"/>
      <c r="K154" s="10"/>
      <c r="L154" s="10"/>
      <c r="M154" s="10"/>
    </row>
    <row r="155" spans="2:13" s="12" customFormat="1" ht="19.5" customHeight="1" x14ac:dyDescent="0.2">
      <c r="B155" s="22" t="s">
        <v>8</v>
      </c>
      <c r="C155" s="57" t="s">
        <v>61</v>
      </c>
      <c r="D155" s="24">
        <v>44012</v>
      </c>
      <c r="E155" s="35">
        <v>298.15433999999999</v>
      </c>
      <c r="F155" s="55">
        <v>2330</v>
      </c>
      <c r="G155" s="50"/>
      <c r="H155" s="56"/>
      <c r="I155" s="52"/>
      <c r="J155" s="10"/>
      <c r="K155" s="10"/>
      <c r="L155" s="10"/>
      <c r="M155" s="10"/>
    </row>
    <row r="156" spans="2:13" s="12" customFormat="1" ht="19.5" customHeight="1" x14ac:dyDescent="0.2">
      <c r="B156" s="22" t="s">
        <v>9</v>
      </c>
      <c r="C156" s="57" t="s">
        <v>61</v>
      </c>
      <c r="D156" s="24">
        <v>44012</v>
      </c>
      <c r="E156" s="35">
        <v>1463.1038299999998</v>
      </c>
      <c r="F156" s="55">
        <v>53338</v>
      </c>
      <c r="G156" s="50"/>
      <c r="H156" s="56"/>
      <c r="I156" s="52"/>
      <c r="J156" s="10"/>
      <c r="K156" s="10"/>
      <c r="L156" s="10"/>
      <c r="M156" s="10"/>
    </row>
    <row r="157" spans="2:13" s="12" customFormat="1" ht="19.5" customHeight="1" x14ac:dyDescent="0.2">
      <c r="B157" s="22" t="s">
        <v>10</v>
      </c>
      <c r="C157" s="25" t="s">
        <v>61</v>
      </c>
      <c r="D157" s="24">
        <v>44012</v>
      </c>
      <c r="E157" s="35">
        <v>250.04928000000001</v>
      </c>
      <c r="F157" s="58">
        <v>984</v>
      </c>
      <c r="G157" s="50"/>
      <c r="H157" s="56"/>
      <c r="I157" s="52"/>
      <c r="J157" s="10"/>
      <c r="K157" s="10"/>
      <c r="L157" s="10"/>
      <c r="M157" s="10"/>
    </row>
    <row r="158" spans="2:13" s="12" customFormat="1" ht="19.5" customHeight="1" x14ac:dyDescent="0.2">
      <c r="B158" s="22" t="s">
        <v>11</v>
      </c>
      <c r="C158" s="57" t="s">
        <v>61</v>
      </c>
      <c r="D158" s="24">
        <v>44012</v>
      </c>
      <c r="E158" s="35">
        <v>578.7526499999999</v>
      </c>
      <c r="F158" s="55">
        <v>344</v>
      </c>
      <c r="G158" s="50"/>
      <c r="H158" s="56"/>
      <c r="I158" s="52"/>
      <c r="J158" s="10"/>
      <c r="K158" s="10"/>
      <c r="L158" s="10"/>
      <c r="M158" s="10"/>
    </row>
    <row r="159" spans="2:13" s="12" customFormat="1" ht="25.5" customHeight="1" x14ac:dyDescent="0.2">
      <c r="B159" s="22" t="s">
        <v>38</v>
      </c>
      <c r="C159" s="41" t="s">
        <v>61</v>
      </c>
      <c r="D159" s="24">
        <v>44012</v>
      </c>
      <c r="E159" s="35">
        <v>10835.49934</v>
      </c>
      <c r="F159" s="59">
        <v>90527</v>
      </c>
      <c r="G159" s="50"/>
      <c r="H159" s="56"/>
      <c r="I159" s="60"/>
      <c r="J159" s="10"/>
      <c r="K159" s="10"/>
      <c r="L159" s="10"/>
      <c r="M159" s="10"/>
    </row>
    <row r="160" spans="2:13" s="12" customFormat="1" ht="19.5" customHeight="1" x14ac:dyDescent="0.2">
      <c r="B160" s="22" t="s">
        <v>18</v>
      </c>
      <c r="C160" s="41" t="s">
        <v>61</v>
      </c>
      <c r="D160" s="24">
        <v>44012</v>
      </c>
      <c r="E160" s="35">
        <v>3083.0536999999999</v>
      </c>
      <c r="F160" s="59">
        <v>16967</v>
      </c>
      <c r="G160" s="61"/>
      <c r="H160" s="56"/>
      <c r="I160" s="62"/>
      <c r="J160" s="10"/>
      <c r="K160" s="10"/>
      <c r="L160" s="10"/>
      <c r="M160" s="10"/>
    </row>
    <row r="161" spans="2:13" s="12" customFormat="1" ht="19.5" customHeight="1" x14ac:dyDescent="0.2">
      <c r="B161" s="22" t="s">
        <v>19</v>
      </c>
      <c r="C161" s="41" t="s">
        <v>61</v>
      </c>
      <c r="D161" s="24">
        <v>44012</v>
      </c>
      <c r="E161" s="35">
        <v>543.25861999999995</v>
      </c>
      <c r="F161" s="59">
        <v>1968</v>
      </c>
      <c r="G161" s="63"/>
      <c r="H161" s="56"/>
      <c r="I161" s="52"/>
      <c r="J161" s="10"/>
      <c r="K161" s="10"/>
      <c r="L161" s="10"/>
      <c r="M161" s="10"/>
    </row>
    <row r="162" spans="2:13" s="12" customFormat="1" ht="21" customHeight="1" x14ac:dyDescent="0.2">
      <c r="B162" s="22" t="s">
        <v>12</v>
      </c>
      <c r="C162" s="41" t="s">
        <v>61</v>
      </c>
      <c r="D162" s="24">
        <v>44012</v>
      </c>
      <c r="E162" s="35">
        <v>3450.3120100000001</v>
      </c>
      <c r="F162" s="59">
        <v>14874</v>
      </c>
      <c r="G162" s="63"/>
      <c r="H162" s="64"/>
      <c r="I162" s="52"/>
      <c r="J162" s="10"/>
      <c r="K162" s="10"/>
      <c r="L162" s="10"/>
      <c r="M162" s="10"/>
    </row>
    <row r="163" spans="2:13" s="12" customFormat="1" ht="19.5" customHeight="1" x14ac:dyDescent="0.2">
      <c r="B163" s="22" t="s">
        <v>39</v>
      </c>
      <c r="C163" s="41" t="s">
        <v>61</v>
      </c>
      <c r="D163" s="24">
        <v>44012</v>
      </c>
      <c r="E163" s="35">
        <v>798.42243000000008</v>
      </c>
      <c r="F163" s="59">
        <v>90478</v>
      </c>
      <c r="G163" s="65"/>
      <c r="H163" s="56"/>
      <c r="I163" s="52"/>
      <c r="J163" s="10"/>
      <c r="K163" s="10"/>
      <c r="L163" s="10"/>
      <c r="M163" s="10"/>
    </row>
    <row r="164" spans="2:13" s="12" customFormat="1" ht="25.5" customHeight="1" x14ac:dyDescent="0.2">
      <c r="B164" s="22" t="s">
        <v>40</v>
      </c>
      <c r="C164" s="41" t="s">
        <v>14</v>
      </c>
      <c r="D164" s="24">
        <v>44012</v>
      </c>
      <c r="E164" s="35">
        <v>6.1360000000000001</v>
      </c>
      <c r="F164" s="66">
        <v>8</v>
      </c>
      <c r="G164" s="67"/>
      <c r="H164" s="52"/>
      <c r="I164" s="52"/>
      <c r="J164" s="10"/>
      <c r="K164" s="10"/>
      <c r="L164" s="10"/>
      <c r="M164" s="10"/>
    </row>
    <row r="165" spans="2:13" s="12" customFormat="1" ht="25.5" customHeight="1" x14ac:dyDescent="0.2">
      <c r="B165" s="22" t="s">
        <v>31</v>
      </c>
      <c r="C165" s="41" t="s">
        <v>14</v>
      </c>
      <c r="D165" s="24">
        <v>44012</v>
      </c>
      <c r="E165" s="35">
        <v>16.433700000000002</v>
      </c>
      <c r="F165" s="66">
        <v>6</v>
      </c>
      <c r="G165" s="50"/>
      <c r="H165" s="52"/>
      <c r="I165" s="52"/>
      <c r="J165" s="10"/>
      <c r="K165" s="10"/>
      <c r="L165" s="10"/>
      <c r="M165" s="10"/>
    </row>
    <row r="166" spans="2:13" s="12" customFormat="1" ht="19.5" customHeight="1" x14ac:dyDescent="0.2">
      <c r="B166" s="27" t="s">
        <v>63</v>
      </c>
      <c r="C166" s="28"/>
      <c r="D166" s="28"/>
      <c r="E166" s="29">
        <f>SUM(E148:E165)</f>
        <v>35150.340949999998</v>
      </c>
      <c r="F166" s="30"/>
      <c r="G166" s="68"/>
      <c r="H166" s="52"/>
      <c r="I166" s="52"/>
      <c r="J166" s="10"/>
      <c r="K166" s="10"/>
      <c r="L166" s="10"/>
      <c r="M166" s="10"/>
    </row>
    <row r="167" spans="2:13" s="12" customFormat="1" ht="12.75" customHeight="1" x14ac:dyDescent="0.2">
      <c r="B167" s="18" t="s">
        <v>64</v>
      </c>
      <c r="C167" s="19"/>
      <c r="D167" s="19"/>
      <c r="E167" s="19"/>
      <c r="F167" s="26"/>
      <c r="G167"/>
      <c r="H167" s="10"/>
      <c r="I167" s="10"/>
      <c r="J167" s="10"/>
      <c r="K167" s="10"/>
      <c r="L167" s="10"/>
      <c r="M167" s="10"/>
    </row>
    <row r="168" spans="2:13" s="12" customFormat="1" ht="19.5" customHeight="1" x14ac:dyDescent="0.2">
      <c r="B168" s="22" t="s">
        <v>27</v>
      </c>
      <c r="C168" s="41" t="s">
        <v>35</v>
      </c>
      <c r="D168" s="24">
        <v>44043</v>
      </c>
      <c r="E168" s="35">
        <v>34.128569999999996</v>
      </c>
      <c r="F168" s="55">
        <v>7</v>
      </c>
      <c r="G168" s="50"/>
      <c r="H168" s="52"/>
      <c r="I168" s="52"/>
      <c r="J168" s="10"/>
      <c r="K168" s="10"/>
      <c r="L168" s="10"/>
      <c r="M168" s="10"/>
    </row>
    <row r="169" spans="2:13" s="12" customFormat="1" ht="19.5" customHeight="1" x14ac:dyDescent="0.2">
      <c r="B169" s="22" t="s">
        <v>28</v>
      </c>
      <c r="C169" s="41" t="s">
        <v>35</v>
      </c>
      <c r="D169" s="24">
        <v>44043</v>
      </c>
      <c r="E169" s="35">
        <v>117.88164</v>
      </c>
      <c r="F169" s="55">
        <v>38</v>
      </c>
      <c r="G169" s="50"/>
      <c r="H169" s="52"/>
      <c r="I169" s="52"/>
      <c r="J169" s="10"/>
      <c r="K169" s="10"/>
      <c r="L169" s="10"/>
      <c r="M169" s="10"/>
    </row>
    <row r="170" spans="2:13" s="12" customFormat="1" ht="19.5" customHeight="1" x14ac:dyDescent="0.2">
      <c r="B170" s="22" t="s">
        <v>36</v>
      </c>
      <c r="C170" s="41" t="s">
        <v>14</v>
      </c>
      <c r="D170" s="24">
        <v>44043</v>
      </c>
      <c r="E170" s="53">
        <v>0.37919999999999998</v>
      </c>
      <c r="F170" s="55" t="s">
        <v>24</v>
      </c>
      <c r="G170" s="50"/>
      <c r="H170" s="52"/>
      <c r="I170" s="52"/>
      <c r="J170" s="10"/>
      <c r="K170" s="10"/>
      <c r="L170" s="10"/>
      <c r="M170" s="10"/>
    </row>
    <row r="171" spans="2:13" s="12" customFormat="1" ht="19.5" customHeight="1" x14ac:dyDescent="0.2">
      <c r="B171" s="22" t="s">
        <v>29</v>
      </c>
      <c r="C171" s="41" t="s">
        <v>35</v>
      </c>
      <c r="D171" s="24">
        <v>44043</v>
      </c>
      <c r="E171" s="35">
        <v>5.44496</v>
      </c>
      <c r="F171" s="55">
        <v>14</v>
      </c>
      <c r="G171" s="50"/>
      <c r="H171" s="52"/>
      <c r="I171" s="52"/>
      <c r="J171" s="10"/>
      <c r="K171" s="10"/>
      <c r="L171" s="10"/>
      <c r="M171" s="10"/>
    </row>
    <row r="172" spans="2:13" s="12" customFormat="1" ht="19.5" customHeight="1" x14ac:dyDescent="0.2">
      <c r="B172" s="22" t="s">
        <v>44</v>
      </c>
      <c r="C172" s="41" t="s">
        <v>14</v>
      </c>
      <c r="D172" s="24">
        <v>44043</v>
      </c>
      <c r="E172" s="35">
        <v>11.36942</v>
      </c>
      <c r="F172" s="55" t="s">
        <v>24</v>
      </c>
      <c r="G172" s="50"/>
      <c r="H172" s="52"/>
      <c r="I172" s="52"/>
      <c r="J172" s="10"/>
      <c r="K172" s="10"/>
      <c r="L172" s="10"/>
      <c r="M172" s="10"/>
    </row>
    <row r="173" spans="2:13" s="12" customFormat="1" ht="19.5" customHeight="1" x14ac:dyDescent="0.2">
      <c r="B173" s="22" t="s">
        <v>22</v>
      </c>
      <c r="C173" s="41" t="s">
        <v>35</v>
      </c>
      <c r="D173" s="24">
        <v>44043</v>
      </c>
      <c r="E173" s="35">
        <v>13.721770000000001</v>
      </c>
      <c r="F173" s="55">
        <v>76</v>
      </c>
      <c r="G173" s="50"/>
      <c r="H173" s="52"/>
      <c r="I173" s="52"/>
      <c r="J173" s="10"/>
      <c r="K173" s="10"/>
      <c r="L173" s="10"/>
      <c r="M173" s="10"/>
    </row>
    <row r="174" spans="2:13" s="12" customFormat="1" ht="19.5" customHeight="1" x14ac:dyDescent="0.2">
      <c r="B174" s="22" t="s">
        <v>37</v>
      </c>
      <c r="C174" s="41" t="s">
        <v>14</v>
      </c>
      <c r="D174" s="24">
        <v>44043</v>
      </c>
      <c r="E174" s="35">
        <v>13.567500000000001</v>
      </c>
      <c r="F174" s="55">
        <v>15</v>
      </c>
      <c r="G174" s="50"/>
      <c r="H174" s="56"/>
      <c r="I174" s="52"/>
      <c r="J174" s="10"/>
      <c r="K174" s="10"/>
      <c r="L174" s="10"/>
      <c r="M174" s="10"/>
    </row>
    <row r="175" spans="2:13" s="12" customFormat="1" ht="19.5" customHeight="1" x14ac:dyDescent="0.2">
      <c r="B175" s="22" t="s">
        <v>7</v>
      </c>
      <c r="C175" s="41" t="s">
        <v>61</v>
      </c>
      <c r="D175" s="24">
        <v>44043</v>
      </c>
      <c r="E175" s="35">
        <v>125.92912999999997</v>
      </c>
      <c r="F175" s="59">
        <v>400</v>
      </c>
      <c r="G175" s="71"/>
      <c r="H175" s="56"/>
      <c r="I175" s="60"/>
      <c r="J175" s="10"/>
      <c r="K175" s="10"/>
      <c r="L175" s="10"/>
      <c r="M175" s="10"/>
    </row>
    <row r="176" spans="2:13" s="12" customFormat="1" ht="19.5" customHeight="1" x14ac:dyDescent="0.2">
      <c r="B176" s="22" t="s">
        <v>8</v>
      </c>
      <c r="C176" s="41" t="s">
        <v>61</v>
      </c>
      <c r="D176" s="24">
        <v>44043</v>
      </c>
      <c r="E176" s="35">
        <v>0.59697</v>
      </c>
      <c r="F176" s="59">
        <v>8</v>
      </c>
      <c r="G176" s="61"/>
      <c r="H176" s="56"/>
      <c r="I176" s="62"/>
      <c r="J176" s="10"/>
      <c r="K176" s="10"/>
      <c r="L176" s="10"/>
      <c r="M176" s="10"/>
    </row>
    <row r="177" spans="2:13" s="12" customFormat="1" ht="21" customHeight="1" x14ac:dyDescent="0.2">
      <c r="B177" s="22" t="s">
        <v>38</v>
      </c>
      <c r="C177" s="41" t="s">
        <v>61</v>
      </c>
      <c r="D177" s="24">
        <v>44043</v>
      </c>
      <c r="E177" s="35">
        <v>118.23667999999999</v>
      </c>
      <c r="F177" s="59">
        <v>413</v>
      </c>
      <c r="G177" s="63"/>
      <c r="H177" s="64"/>
      <c r="I177" s="52"/>
      <c r="J177" s="10"/>
      <c r="K177" s="10"/>
      <c r="L177" s="10"/>
      <c r="M177" s="10"/>
    </row>
    <row r="178" spans="2:13" s="12" customFormat="1" ht="19.5" customHeight="1" x14ac:dyDescent="0.2">
      <c r="B178" s="22" t="s">
        <v>18</v>
      </c>
      <c r="C178" s="41" t="s">
        <v>61</v>
      </c>
      <c r="D178" s="24">
        <v>44043</v>
      </c>
      <c r="E178" s="35">
        <v>28.675139999999999</v>
      </c>
      <c r="F178" s="59">
        <v>71</v>
      </c>
      <c r="G178" s="65"/>
      <c r="H178" s="56"/>
      <c r="I178" s="52"/>
      <c r="J178" s="10"/>
      <c r="K178" s="10"/>
      <c r="L178" s="10"/>
      <c r="M178" s="10"/>
    </row>
    <row r="179" spans="2:13" s="12" customFormat="1" ht="19.5" customHeight="1" x14ac:dyDescent="0.2">
      <c r="B179" s="22" t="s">
        <v>39</v>
      </c>
      <c r="C179" s="41" t="s">
        <v>61</v>
      </c>
      <c r="D179" s="24">
        <v>44043</v>
      </c>
      <c r="E179" s="35">
        <v>12.221360000000001</v>
      </c>
      <c r="F179" s="66">
        <v>391</v>
      </c>
      <c r="G179" s="50"/>
      <c r="H179" s="72"/>
      <c r="I179" s="52"/>
      <c r="J179" s="10"/>
      <c r="K179" s="10"/>
      <c r="L179" s="10"/>
      <c r="M179" s="10"/>
    </row>
    <row r="180" spans="2:13" s="12" customFormat="1" ht="20.25" customHeight="1" x14ac:dyDescent="0.2">
      <c r="B180" s="22" t="s">
        <v>40</v>
      </c>
      <c r="C180" s="57" t="s">
        <v>14</v>
      </c>
      <c r="D180" s="24">
        <v>44043</v>
      </c>
      <c r="E180" s="35">
        <v>10.31823</v>
      </c>
      <c r="F180" s="66">
        <v>9</v>
      </c>
      <c r="G180" s="50"/>
      <c r="H180" s="52"/>
      <c r="I180" s="52"/>
      <c r="J180" s="10"/>
      <c r="K180" s="10"/>
      <c r="L180" s="10"/>
      <c r="M180" s="10"/>
    </row>
    <row r="181" spans="2:13" s="12" customFormat="1" ht="19.5" customHeight="1" x14ac:dyDescent="0.2">
      <c r="B181" s="27" t="s">
        <v>65</v>
      </c>
      <c r="C181" s="28"/>
      <c r="D181" s="28"/>
      <c r="E181" s="29">
        <f>SUM(E168:E180)</f>
        <v>492.47056999999995</v>
      </c>
      <c r="F181" s="30"/>
      <c r="G181" s="68"/>
      <c r="H181" s="52"/>
      <c r="I181" s="52"/>
      <c r="J181" s="10"/>
      <c r="K181" s="10"/>
      <c r="L181" s="10"/>
      <c r="M181" s="10"/>
    </row>
    <row r="182" spans="2:13" s="12" customFormat="1" ht="12.75" customHeight="1" x14ac:dyDescent="0.2">
      <c r="B182" s="18" t="s">
        <v>66</v>
      </c>
      <c r="C182" s="19"/>
      <c r="D182" s="19"/>
      <c r="E182" s="19"/>
      <c r="F182" s="26"/>
      <c r="G182"/>
      <c r="H182" s="10"/>
      <c r="I182" s="10"/>
      <c r="J182" s="10"/>
      <c r="K182" s="10"/>
      <c r="L182" s="10"/>
      <c r="M182" s="10"/>
    </row>
    <row r="183" spans="2:13" s="12" customFormat="1" ht="19.5" customHeight="1" x14ac:dyDescent="0.2">
      <c r="B183" s="22" t="s">
        <v>19</v>
      </c>
      <c r="C183" s="41" t="s">
        <v>61</v>
      </c>
      <c r="D183" s="24">
        <v>44074</v>
      </c>
      <c r="E183" s="35">
        <v>8.6843899999999987</v>
      </c>
      <c r="F183" s="55">
        <v>16</v>
      </c>
      <c r="G183" s="50"/>
      <c r="H183" s="52"/>
      <c r="I183" s="52"/>
      <c r="J183" s="10"/>
      <c r="K183" s="10"/>
      <c r="L183" s="10"/>
      <c r="M183" s="10"/>
    </row>
    <row r="184" spans="2:13" s="12" customFormat="1" ht="19.5" customHeight="1" x14ac:dyDescent="0.2">
      <c r="B184" s="22" t="s">
        <v>12</v>
      </c>
      <c r="C184" s="57" t="s">
        <v>61</v>
      </c>
      <c r="D184" s="24">
        <v>44074</v>
      </c>
      <c r="E184" s="35">
        <v>47.17765</v>
      </c>
      <c r="F184" s="66">
        <v>77</v>
      </c>
      <c r="G184" s="50"/>
      <c r="H184" s="52"/>
      <c r="I184" s="52"/>
      <c r="J184" s="10"/>
      <c r="K184" s="10"/>
      <c r="L184" s="10"/>
      <c r="M184" s="10"/>
    </row>
    <row r="185" spans="2:13" s="12" customFormat="1" ht="19.5" customHeight="1" x14ac:dyDescent="0.2">
      <c r="B185" s="27" t="s">
        <v>67</v>
      </c>
      <c r="C185" s="28"/>
      <c r="D185" s="28"/>
      <c r="E185" s="29">
        <f>SUM(E183:E184)</f>
        <v>55.86204</v>
      </c>
      <c r="F185" s="30"/>
      <c r="G185" s="68"/>
      <c r="H185" s="52"/>
      <c r="I185" s="52"/>
      <c r="J185" s="10"/>
      <c r="K185" s="10"/>
      <c r="L185" s="10"/>
      <c r="M185" s="10"/>
    </row>
    <row r="186" spans="2:13" s="12" customFormat="1" ht="12.75" customHeight="1" x14ac:dyDescent="0.2">
      <c r="B186" s="18" t="s">
        <v>68</v>
      </c>
      <c r="C186" s="19"/>
      <c r="D186" s="19"/>
      <c r="E186" s="19"/>
      <c r="F186" s="26"/>
      <c r="G186"/>
      <c r="H186" s="10"/>
      <c r="I186" s="10"/>
      <c r="J186" s="10"/>
      <c r="K186" s="10"/>
      <c r="L186" s="10"/>
      <c r="M186" s="10"/>
    </row>
    <row r="187" spans="2:13" s="12" customFormat="1" ht="24" customHeight="1" x14ac:dyDescent="0.2">
      <c r="B187" s="22" t="s">
        <v>28</v>
      </c>
      <c r="C187" s="41" t="s">
        <v>35</v>
      </c>
      <c r="D187" s="24">
        <v>44104</v>
      </c>
      <c r="E187" s="35">
        <v>0.69946000000000008</v>
      </c>
      <c r="F187" s="55" t="s">
        <v>24</v>
      </c>
      <c r="G187"/>
      <c r="H187" s="10"/>
      <c r="I187" s="10"/>
      <c r="J187" s="10"/>
      <c r="K187" s="10"/>
      <c r="L187" s="10"/>
      <c r="M187" s="10"/>
    </row>
    <row r="188" spans="2:13" s="12" customFormat="1" ht="24" customHeight="1" x14ac:dyDescent="0.2">
      <c r="B188" s="22" t="s">
        <v>7</v>
      </c>
      <c r="C188" s="41" t="s">
        <v>61</v>
      </c>
      <c r="D188" s="24">
        <v>44104</v>
      </c>
      <c r="E188" s="35">
        <v>81.518299999999982</v>
      </c>
      <c r="F188" s="55">
        <v>132</v>
      </c>
      <c r="G188"/>
      <c r="H188" s="10"/>
      <c r="I188" s="10"/>
      <c r="J188" s="10"/>
      <c r="K188" s="10"/>
      <c r="L188" s="10"/>
      <c r="M188" s="10"/>
    </row>
    <row r="189" spans="2:13" s="12" customFormat="1" ht="24" customHeight="1" x14ac:dyDescent="0.2">
      <c r="B189" s="22" t="s">
        <v>8</v>
      </c>
      <c r="C189" s="41" t="s">
        <v>61</v>
      </c>
      <c r="D189" s="24">
        <v>44104</v>
      </c>
      <c r="E189" s="35">
        <v>3.2512599999999998</v>
      </c>
      <c r="F189" s="55" t="s">
        <v>24</v>
      </c>
      <c r="G189"/>
      <c r="H189" s="10"/>
      <c r="I189" s="10"/>
      <c r="J189" s="10"/>
      <c r="K189" s="10"/>
      <c r="L189" s="10"/>
      <c r="M189" s="10"/>
    </row>
    <row r="190" spans="2:13" s="12" customFormat="1" ht="24" customHeight="1" x14ac:dyDescent="0.2">
      <c r="B190" s="22" t="s">
        <v>9</v>
      </c>
      <c r="C190" s="41" t="s">
        <v>61</v>
      </c>
      <c r="D190" s="24">
        <v>44104</v>
      </c>
      <c r="E190" s="35">
        <v>25.601449999999996</v>
      </c>
      <c r="F190" s="55">
        <v>248</v>
      </c>
      <c r="G190"/>
      <c r="H190" s="10"/>
      <c r="I190" s="10"/>
      <c r="J190" s="10"/>
      <c r="K190" s="10"/>
      <c r="L190" s="10"/>
      <c r="M190" s="10"/>
    </row>
    <row r="191" spans="2:13" s="12" customFormat="1" ht="24" customHeight="1" x14ac:dyDescent="0.2">
      <c r="B191" s="22" t="s">
        <v>10</v>
      </c>
      <c r="C191" s="41" t="s">
        <v>61</v>
      </c>
      <c r="D191" s="24">
        <v>44104</v>
      </c>
      <c r="E191" s="35">
        <v>1.2188200000000002</v>
      </c>
      <c r="F191" s="55">
        <v>10</v>
      </c>
      <c r="G191"/>
      <c r="H191" s="10"/>
      <c r="I191" s="10"/>
      <c r="J191" s="10"/>
      <c r="K191" s="10"/>
      <c r="L191" s="10"/>
      <c r="M191" s="10"/>
    </row>
    <row r="192" spans="2:13" s="12" customFormat="1" ht="24" customHeight="1" x14ac:dyDescent="0.2">
      <c r="B192" s="36" t="s">
        <v>11</v>
      </c>
      <c r="C192" s="73" t="s">
        <v>61</v>
      </c>
      <c r="D192" s="38">
        <v>44104</v>
      </c>
      <c r="E192" s="69">
        <v>16.482190000000003</v>
      </c>
      <c r="F192" s="70">
        <v>6</v>
      </c>
      <c r="G192"/>
      <c r="H192" s="10"/>
      <c r="I192" s="10"/>
      <c r="J192" s="10"/>
      <c r="K192" s="10"/>
      <c r="L192" s="10"/>
      <c r="M192" s="10"/>
    </row>
    <row r="193" spans="2:13" s="12" customFormat="1" ht="24" customHeight="1" x14ac:dyDescent="0.2">
      <c r="B193" s="36" t="s">
        <v>38</v>
      </c>
      <c r="C193" s="73" t="s">
        <v>61</v>
      </c>
      <c r="D193" s="38">
        <v>44104</v>
      </c>
      <c r="E193" s="69">
        <v>63.699309999999997</v>
      </c>
      <c r="F193" s="70">
        <v>133</v>
      </c>
      <c r="G193"/>
      <c r="H193" s="10"/>
      <c r="I193" s="10"/>
      <c r="J193" s="10"/>
      <c r="K193" s="10"/>
      <c r="L193" s="10"/>
      <c r="M193" s="10"/>
    </row>
    <row r="194" spans="2:13" s="12" customFormat="1" ht="24" customHeight="1" x14ac:dyDescent="0.2">
      <c r="B194" s="36" t="s">
        <v>39</v>
      </c>
      <c r="C194" s="73" t="s">
        <v>61</v>
      </c>
      <c r="D194" s="38">
        <v>44104</v>
      </c>
      <c r="E194" s="69">
        <v>6.9598800000000001</v>
      </c>
      <c r="F194" s="70">
        <v>126</v>
      </c>
      <c r="G194"/>
      <c r="H194" s="10"/>
      <c r="I194" s="10"/>
      <c r="J194" s="10"/>
      <c r="K194" s="10"/>
      <c r="L194" s="10"/>
      <c r="M194" s="10"/>
    </row>
    <row r="195" spans="2:13" s="12" customFormat="1" ht="24" customHeight="1" x14ac:dyDescent="0.2">
      <c r="B195" s="36" t="s">
        <v>70</v>
      </c>
      <c r="C195" s="73" t="s">
        <v>14</v>
      </c>
      <c r="D195" s="38">
        <v>44104</v>
      </c>
      <c r="E195" s="69">
        <v>6128.4047399999999</v>
      </c>
      <c r="F195" s="70">
        <v>35280</v>
      </c>
      <c r="G195"/>
      <c r="H195" s="10"/>
      <c r="I195" s="10"/>
      <c r="J195" s="10"/>
      <c r="K195" s="10"/>
      <c r="L195" s="10"/>
      <c r="M195" s="10"/>
    </row>
    <row r="196" spans="2:13" s="12" customFormat="1" ht="24" customHeight="1" x14ac:dyDescent="0.2">
      <c r="B196" s="36" t="s">
        <v>45</v>
      </c>
      <c r="C196" s="73" t="s">
        <v>14</v>
      </c>
      <c r="D196" s="38">
        <v>44092</v>
      </c>
      <c r="E196" s="69">
        <v>25.845599999999997</v>
      </c>
      <c r="F196" s="70">
        <v>5</v>
      </c>
      <c r="G196"/>
      <c r="H196" s="10"/>
      <c r="I196" s="10"/>
      <c r="J196" s="10"/>
      <c r="K196" s="10"/>
      <c r="L196" s="10"/>
      <c r="M196" s="10"/>
    </row>
    <row r="197" spans="2:13" s="12" customFormat="1" ht="24" customHeight="1" x14ac:dyDescent="0.2">
      <c r="B197" s="36" t="s">
        <v>45</v>
      </c>
      <c r="C197" s="73" t="s">
        <v>14</v>
      </c>
      <c r="D197" s="38">
        <v>44104</v>
      </c>
      <c r="E197" s="69">
        <v>31.967919999999999</v>
      </c>
      <c r="F197" s="70">
        <v>5</v>
      </c>
      <c r="G197"/>
      <c r="H197" s="10"/>
      <c r="I197" s="10"/>
      <c r="J197" s="10"/>
      <c r="K197" s="10"/>
      <c r="L197" s="10"/>
      <c r="M197" s="10"/>
    </row>
    <row r="198" spans="2:13" s="12" customFormat="1" ht="24" customHeight="1" x14ac:dyDescent="0.2">
      <c r="B198" s="36" t="s">
        <v>31</v>
      </c>
      <c r="C198" s="73" t="s">
        <v>14</v>
      </c>
      <c r="D198" s="38">
        <v>44104</v>
      </c>
      <c r="E198" s="69">
        <v>9.4080700000000004</v>
      </c>
      <c r="F198" s="70">
        <v>8</v>
      </c>
      <c r="G198"/>
      <c r="H198" s="10"/>
      <c r="I198" s="10"/>
      <c r="J198" s="10"/>
      <c r="K198" s="10"/>
      <c r="L198" s="10"/>
      <c r="M198" s="10"/>
    </row>
    <row r="199" spans="2:13" s="12" customFormat="1" ht="19.5" customHeight="1" x14ac:dyDescent="0.2">
      <c r="B199" s="27" t="s">
        <v>69</v>
      </c>
      <c r="C199" s="28"/>
      <c r="D199" s="28"/>
      <c r="E199" s="29">
        <f>SUM(E187:E198)</f>
        <v>6395.0569999999998</v>
      </c>
      <c r="F199" s="30"/>
      <c r="G199"/>
      <c r="H199" s="10"/>
      <c r="I199" s="10"/>
      <c r="J199" s="10"/>
      <c r="K199" s="10"/>
      <c r="L199" s="10"/>
      <c r="M199" s="10"/>
    </row>
    <row r="200" spans="2:13" s="12" customFormat="1" ht="19.5" customHeight="1" x14ac:dyDescent="0.2">
      <c r="B200" s="46" t="s">
        <v>46</v>
      </c>
      <c r="C200" s="47"/>
      <c r="D200" s="47"/>
      <c r="E200" s="48">
        <f>+E67+E92+E110+E128+E146+E166+E181+E185+E199</f>
        <v>74768.136680000011</v>
      </c>
      <c r="F200" s="49"/>
      <c r="G200" s="50"/>
      <c r="H200" s="51"/>
      <c r="I200" s="52"/>
      <c r="J200" s="10"/>
      <c r="K200" s="10"/>
      <c r="L200" s="10"/>
      <c r="M200" s="10"/>
    </row>
    <row r="201" spans="2:13" s="12" customFormat="1" ht="19.5" customHeight="1" x14ac:dyDescent="0.2">
      <c r="B201" s="31" t="s">
        <v>21</v>
      </c>
      <c r="C201" s="32"/>
      <c r="D201" s="32"/>
      <c r="E201" s="34">
        <f>+E52+E200</f>
        <v>877207.98681999999</v>
      </c>
      <c r="F201" s="33"/>
      <c r="G201"/>
      <c r="H201" s="10"/>
      <c r="I201" s="10"/>
      <c r="J201" s="10"/>
      <c r="K201" s="10"/>
      <c r="L201" s="10"/>
      <c r="M201" s="10"/>
    </row>
    <row r="202" spans="2:13" x14ac:dyDescent="0.2">
      <c r="B202"/>
      <c r="C202"/>
      <c r="D202"/>
      <c r="E202"/>
      <c r="F202"/>
    </row>
    <row r="203" spans="2:13" x14ac:dyDescent="0.2">
      <c r="B203"/>
      <c r="C203"/>
      <c r="D203"/>
      <c r="E203"/>
      <c r="F203"/>
    </row>
    <row r="204" spans="2:13" x14ac:dyDescent="0.2">
      <c r="B204"/>
      <c r="C204"/>
      <c r="D204"/>
      <c r="E204"/>
      <c r="F204"/>
    </row>
    <row r="205" spans="2:13" x14ac:dyDescent="0.2">
      <c r="B205"/>
      <c r="C205"/>
      <c r="D205"/>
      <c r="E205"/>
      <c r="F205"/>
    </row>
    <row r="206" spans="2:13" x14ac:dyDescent="0.2">
      <c r="B206"/>
      <c r="C206"/>
      <c r="D206"/>
      <c r="E206"/>
      <c r="F206"/>
    </row>
    <row r="207" spans="2:13" x14ac:dyDescent="0.2">
      <c r="B207"/>
      <c r="C207"/>
      <c r="D207"/>
      <c r="E207"/>
      <c r="F207"/>
    </row>
    <row r="208" spans="2:13" x14ac:dyDescent="0.2">
      <c r="B208"/>
      <c r="C208"/>
      <c r="D208"/>
      <c r="E208"/>
      <c r="F208"/>
    </row>
    <row r="209" spans="1:6" x14ac:dyDescent="0.2">
      <c r="B209"/>
      <c r="C209"/>
      <c r="D209"/>
      <c r="E209"/>
      <c r="F209"/>
    </row>
    <row r="210" spans="1:6" x14ac:dyDescent="0.2">
      <c r="B210"/>
      <c r="C210"/>
      <c r="D210"/>
      <c r="E210"/>
      <c r="F210"/>
    </row>
    <row r="211" spans="1:6" x14ac:dyDescent="0.2">
      <c r="B211"/>
      <c r="C211"/>
      <c r="D211"/>
      <c r="E211"/>
      <c r="F211"/>
    </row>
    <row r="212" spans="1:6" x14ac:dyDescent="0.2">
      <c r="B212"/>
      <c r="C212"/>
      <c r="D212"/>
      <c r="E212"/>
      <c r="F212"/>
    </row>
    <row r="213" spans="1:6" x14ac:dyDescent="0.2">
      <c r="A213" s="13"/>
      <c r="B213"/>
      <c r="C213"/>
      <c r="D213"/>
      <c r="E213"/>
      <c r="F213"/>
    </row>
    <row r="214" spans="1:6" x14ac:dyDescent="0.2">
      <c r="B214"/>
      <c r="C214"/>
      <c r="D214"/>
      <c r="E214"/>
      <c r="F214"/>
    </row>
    <row r="215" spans="1:6" x14ac:dyDescent="0.2">
      <c r="B215"/>
      <c r="C215"/>
      <c r="D215"/>
      <c r="E215"/>
      <c r="F215"/>
    </row>
    <row r="216" spans="1:6" x14ac:dyDescent="0.2">
      <c r="B216"/>
      <c r="C216"/>
      <c r="D216"/>
      <c r="E216"/>
      <c r="F216"/>
    </row>
    <row r="217" spans="1:6" x14ac:dyDescent="0.2">
      <c r="B217"/>
      <c r="C217"/>
      <c r="D217"/>
      <c r="E217"/>
      <c r="F217"/>
    </row>
    <row r="218" spans="1:6" x14ac:dyDescent="0.2">
      <c r="B218"/>
      <c r="C218"/>
      <c r="D218"/>
      <c r="E218"/>
      <c r="F218"/>
    </row>
    <row r="219" spans="1:6" x14ac:dyDescent="0.2">
      <c r="B219"/>
      <c r="C219"/>
      <c r="D219"/>
      <c r="E219"/>
      <c r="F219"/>
    </row>
    <row r="220" spans="1:6" x14ac:dyDescent="0.2">
      <c r="B220"/>
      <c r="C220"/>
      <c r="D220"/>
      <c r="E220"/>
      <c r="F220"/>
    </row>
    <row r="221" spans="1:6" x14ac:dyDescent="0.2">
      <c r="B221"/>
      <c r="C221"/>
      <c r="D221"/>
      <c r="E221"/>
      <c r="F221"/>
    </row>
    <row r="222" spans="1:6" x14ac:dyDescent="0.2">
      <c r="B222"/>
      <c r="C222"/>
      <c r="D222"/>
      <c r="E222"/>
      <c r="F222"/>
    </row>
    <row r="223" spans="1:6" x14ac:dyDescent="0.2">
      <c r="B223"/>
      <c r="C223"/>
      <c r="D223"/>
      <c r="E223"/>
      <c r="F223"/>
    </row>
    <row r="224" spans="1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  <c r="D687"/>
      <c r="E687"/>
      <c r="F687"/>
    </row>
    <row r="688" spans="2:6" x14ac:dyDescent="0.2">
      <c r="B688"/>
      <c r="C688"/>
      <c r="D688"/>
      <c r="E688"/>
      <c r="F688"/>
    </row>
    <row r="689" spans="2:6" x14ac:dyDescent="0.2">
      <c r="B689"/>
      <c r="C689"/>
      <c r="D689"/>
      <c r="E689"/>
      <c r="F689"/>
    </row>
    <row r="690" spans="2:6" x14ac:dyDescent="0.2">
      <c r="B690"/>
      <c r="C690"/>
      <c r="D690"/>
      <c r="E690"/>
      <c r="F690"/>
    </row>
    <row r="691" spans="2:6" x14ac:dyDescent="0.2">
      <c r="B691"/>
      <c r="C691"/>
      <c r="D691"/>
      <c r="E691"/>
      <c r="F691"/>
    </row>
    <row r="692" spans="2:6" x14ac:dyDescent="0.2">
      <c r="B692"/>
      <c r="C692"/>
      <c r="D692"/>
      <c r="E692"/>
      <c r="F692"/>
    </row>
    <row r="693" spans="2:6" x14ac:dyDescent="0.2">
      <c r="B693"/>
      <c r="C693"/>
      <c r="D693"/>
      <c r="E693"/>
      <c r="F693"/>
    </row>
    <row r="694" spans="2:6" x14ac:dyDescent="0.2">
      <c r="B694"/>
      <c r="C694"/>
      <c r="D694"/>
      <c r="E694"/>
      <c r="F694"/>
    </row>
    <row r="695" spans="2:6" x14ac:dyDescent="0.2">
      <c r="B695"/>
      <c r="C695"/>
      <c r="D695"/>
      <c r="E695"/>
      <c r="F695"/>
    </row>
    <row r="696" spans="2:6" x14ac:dyDescent="0.2">
      <c r="B696"/>
      <c r="C696"/>
      <c r="D696"/>
      <c r="E696"/>
      <c r="F696"/>
    </row>
    <row r="697" spans="2:6" x14ac:dyDescent="0.2">
      <c r="B697"/>
      <c r="C697"/>
    </row>
    <row r="698" spans="2:6" x14ac:dyDescent="0.2">
      <c r="B698"/>
      <c r="C698"/>
    </row>
    <row r="699" spans="2:6" x14ac:dyDescent="0.2">
      <c r="B699"/>
      <c r="C699"/>
    </row>
    <row r="700" spans="2:6" x14ac:dyDescent="0.2">
      <c r="B700"/>
      <c r="C700"/>
    </row>
    <row r="701" spans="2:6" x14ac:dyDescent="0.2">
      <c r="B701"/>
      <c r="C701"/>
    </row>
    <row r="702" spans="2:6" x14ac:dyDescent="0.2">
      <c r="B702"/>
      <c r="C702"/>
    </row>
    <row r="703" spans="2:6" x14ac:dyDescent="0.2">
      <c r="B703"/>
      <c r="C703"/>
    </row>
    <row r="704" spans="2:6" x14ac:dyDescent="0.2">
      <c r="B704"/>
      <c r="C704"/>
    </row>
    <row r="705" spans="2:3" x14ac:dyDescent="0.2">
      <c r="B705"/>
      <c r="C705"/>
    </row>
    <row r="706" spans="2:3" x14ac:dyDescent="0.2">
      <c r="B706"/>
      <c r="C706"/>
    </row>
    <row r="707" spans="2:3" x14ac:dyDescent="0.2">
      <c r="B707"/>
      <c r="C707"/>
    </row>
    <row r="708" spans="2:3" x14ac:dyDescent="0.2">
      <c r="B708"/>
      <c r="C708"/>
    </row>
    <row r="709" spans="2:3" x14ac:dyDescent="0.2">
      <c r="B709"/>
      <c r="C709"/>
    </row>
    <row r="710" spans="2:3" x14ac:dyDescent="0.2">
      <c r="B710"/>
      <c r="C710"/>
    </row>
    <row r="711" spans="2:3" x14ac:dyDescent="0.2">
      <c r="B711"/>
      <c r="C711"/>
    </row>
    <row r="712" spans="2:3" x14ac:dyDescent="0.2">
      <c r="B712"/>
      <c r="C712"/>
    </row>
  </sheetData>
  <conditionalFormatting sqref="F1:F3 F5:F16 F19:F29 F32:F50 F55:F66 F69:F100 F103:F108 F123:F126 F130:F139 F142:F145 F164:F165 F184 F202:F1048576">
    <cfRule type="expression" dxfId="124" priority="297">
      <formula>AND(ISBLANK($F1)=FALSE(),$F1&lt;=3)</formula>
    </cfRule>
  </conditionalFormatting>
  <conditionalFormatting sqref="F4">
    <cfRule type="expression" dxfId="123" priority="271">
      <formula>AND(ISBLANK($F4)=FALSE(),$F4&lt;=3)</formula>
    </cfRule>
  </conditionalFormatting>
  <conditionalFormatting sqref="F201">
    <cfRule type="expression" dxfId="122" priority="270">
      <formula>AND(ISBLANK($F201)=FALSE(),$F201&lt;=3)</formula>
    </cfRule>
  </conditionalFormatting>
  <conditionalFormatting sqref="B17:C17">
    <cfRule type="expression" dxfId="121" priority="261">
      <formula>AND($E17="(em branco)",TODAY()&gt;$D17)</formula>
    </cfRule>
  </conditionalFormatting>
  <conditionalFormatting sqref="D17">
    <cfRule type="expression" dxfId="120" priority="260">
      <formula>AND($E17="(em branco)",TODAY()&gt;$D17)</formula>
    </cfRule>
  </conditionalFormatting>
  <conditionalFormatting sqref="F17">
    <cfRule type="expression" dxfId="119" priority="259">
      <formula>AND(ISBLANK($G17)=FALSE(),$G17&lt;=3)</formula>
    </cfRule>
  </conditionalFormatting>
  <conditionalFormatting sqref="F17">
    <cfRule type="expression" dxfId="118" priority="258">
      <formula>AND(ISBLANK($F17)=FALSE(),$F17&lt;=3)</formula>
    </cfRule>
  </conditionalFormatting>
  <conditionalFormatting sqref="F18">
    <cfRule type="expression" dxfId="117" priority="134">
      <formula>AND(ISBLANK($F18)=FALSE(),$F18&lt;=3)</formula>
    </cfRule>
  </conditionalFormatting>
  <conditionalFormatting sqref="F21:F29">
    <cfRule type="expression" dxfId="116" priority="133">
      <formula>AND(ISBLANK($F21)=FALSE(),$F21&lt;=3)</formula>
    </cfRule>
  </conditionalFormatting>
  <conditionalFormatting sqref="B30:C30">
    <cfRule type="expression" dxfId="115" priority="130">
      <formula>AND($E30="(em branco)",TODAY()&gt;$D30)</formula>
    </cfRule>
  </conditionalFormatting>
  <conditionalFormatting sqref="D30">
    <cfRule type="expression" dxfId="114" priority="129">
      <formula>AND($E30="(em branco)",TODAY()&gt;$D30)</formula>
    </cfRule>
  </conditionalFormatting>
  <conditionalFormatting sqref="F30">
    <cfRule type="expression" dxfId="113" priority="128">
      <formula>AND(ISBLANK($G30)=FALSE(),$G30&lt;=3)</formula>
    </cfRule>
  </conditionalFormatting>
  <conditionalFormatting sqref="F30">
    <cfRule type="expression" dxfId="112" priority="127">
      <formula>AND(ISBLANK($F30)=FALSE(),$F30&lt;=3)</formula>
    </cfRule>
  </conditionalFormatting>
  <conditionalFormatting sqref="F31">
    <cfRule type="expression" dxfId="111" priority="126">
      <formula>AND(ISBLANK($F31)=FALSE(),$F31&lt;=3)</formula>
    </cfRule>
  </conditionalFormatting>
  <conditionalFormatting sqref="B51:C51">
    <cfRule type="expression" dxfId="110" priority="124">
      <formula>AND($E51="(em branco)",TODAY()&gt;$D51)</formula>
    </cfRule>
  </conditionalFormatting>
  <conditionalFormatting sqref="D51">
    <cfRule type="expression" dxfId="109" priority="123">
      <formula>AND($E51="(em branco)",TODAY()&gt;$D51)</formula>
    </cfRule>
  </conditionalFormatting>
  <conditionalFormatting sqref="F51">
    <cfRule type="expression" dxfId="108" priority="122">
      <formula>AND(ISBLANK($G51)=FALSE(),$G51&lt;=3)</formula>
    </cfRule>
  </conditionalFormatting>
  <conditionalFormatting sqref="F51">
    <cfRule type="expression" dxfId="107" priority="121">
      <formula>AND(ISBLANK($F51)=FALSE(),$F51&lt;=3)</formula>
    </cfRule>
  </conditionalFormatting>
  <conditionalFormatting sqref="F52">
    <cfRule type="expression" dxfId="106" priority="120">
      <formula>AND(ISBLANK($F22)=FALSE(),$F22&lt;=3)</formula>
    </cfRule>
  </conditionalFormatting>
  <conditionalFormatting sqref="F52">
    <cfRule type="expression" dxfId="105" priority="119">
      <formula>AND(ISBLANK($F52)=FALSE(),$F52&lt;=3)</formula>
    </cfRule>
  </conditionalFormatting>
  <conditionalFormatting sqref="F48">
    <cfRule type="expression" dxfId="104" priority="118">
      <formula>AND(ISBLANK($F48)=FALSE(),$F48&lt;=3)</formula>
    </cfRule>
  </conditionalFormatting>
  <conditionalFormatting sqref="B67:C67">
    <cfRule type="expression" dxfId="103" priority="111">
      <formula>AND($E67="(em branco)",TODAY()&gt;$D67)</formula>
    </cfRule>
  </conditionalFormatting>
  <conditionalFormatting sqref="F54">
    <cfRule type="expression" dxfId="102" priority="117">
      <formula>AND(ISBLANK(#REF!)=FALSE(),#REF!&lt;=3)</formula>
    </cfRule>
  </conditionalFormatting>
  <conditionalFormatting sqref="F54">
    <cfRule type="expression" dxfId="101" priority="116">
      <formula>AND(ISBLANK($F54)=FALSE(),$F54&lt;=3)</formula>
    </cfRule>
  </conditionalFormatting>
  <conditionalFormatting sqref="F55">
    <cfRule type="expression" dxfId="100" priority="115">
      <formula>AND(ISBLANK($F55)=FALSE(),$F55&lt;=3)</formula>
    </cfRule>
  </conditionalFormatting>
  <conditionalFormatting sqref="F56">
    <cfRule type="expression" dxfId="99" priority="113">
      <formula>AND(ISBLANK($F56)=FALSE(),$F56&lt;=3)</formula>
    </cfRule>
  </conditionalFormatting>
  <conditionalFormatting sqref="F65:F66">
    <cfRule type="expression" dxfId="98" priority="112">
      <formula>AND(ISBLANK($F65)=FALSE(),$F65&lt;=3)</formula>
    </cfRule>
  </conditionalFormatting>
  <conditionalFormatting sqref="D67">
    <cfRule type="expression" dxfId="97" priority="110">
      <formula>AND($E67="(em branco)",TODAY()&gt;$D67)</formula>
    </cfRule>
  </conditionalFormatting>
  <conditionalFormatting sqref="F67">
    <cfRule type="expression" dxfId="96" priority="109">
      <formula>AND(ISBLANK($G67)=FALSE(),$G67&lt;=3)</formula>
    </cfRule>
  </conditionalFormatting>
  <conditionalFormatting sqref="F67">
    <cfRule type="expression" dxfId="95" priority="108">
      <formula>AND(ISBLANK($F67)=FALSE(),$F67&lt;=3)</formula>
    </cfRule>
  </conditionalFormatting>
  <conditionalFormatting sqref="F53">
    <cfRule type="expression" dxfId="94" priority="107">
      <formula>AND(ISBLANK($F53)=FALSE(),$F53&lt;=3)</formula>
    </cfRule>
  </conditionalFormatting>
  <conditionalFormatting sqref="B92:C92">
    <cfRule type="expression" dxfId="93" priority="99">
      <formula>AND($E92="(em branco)",TODAY()&gt;$D92)</formula>
    </cfRule>
  </conditionalFormatting>
  <conditionalFormatting sqref="F68">
    <cfRule type="expression" dxfId="92" priority="105">
      <formula>AND(ISBLANK(#REF!)=FALSE(),#REF!&lt;=3)</formula>
    </cfRule>
  </conditionalFormatting>
  <conditionalFormatting sqref="F68">
    <cfRule type="expression" dxfId="91" priority="104">
      <formula>AND(ISBLANK($F68)=FALSE(),$F68&lt;=3)</formula>
    </cfRule>
  </conditionalFormatting>
  <conditionalFormatting sqref="F69:F79">
    <cfRule type="expression" dxfId="90" priority="103">
      <formula>AND(ISBLANK($F69)=FALSE(),$F69&lt;=3)</formula>
    </cfRule>
  </conditionalFormatting>
  <conditionalFormatting sqref="F81 F83:F87">
    <cfRule type="expression" dxfId="89" priority="102">
      <formula>AND(ISBLANK($F81)=FALSE(),$F81&lt;=3)</formula>
    </cfRule>
  </conditionalFormatting>
  <conditionalFormatting sqref="F82 F80">
    <cfRule type="expression" dxfId="88" priority="101">
      <formula>AND(ISBLANK($F80)=FALSE(),$F80&lt;=3)</formula>
    </cfRule>
  </conditionalFormatting>
  <conditionalFormatting sqref="D92">
    <cfRule type="expression" dxfId="87" priority="98">
      <formula>AND($E92="(em branco)",TODAY()&gt;$D92)</formula>
    </cfRule>
  </conditionalFormatting>
  <conditionalFormatting sqref="F92">
    <cfRule type="expression" dxfId="86" priority="97">
      <formula>AND(ISBLANK($G92)=FALSE(),$G92&lt;=3)</formula>
    </cfRule>
  </conditionalFormatting>
  <conditionalFormatting sqref="F92">
    <cfRule type="expression" dxfId="85" priority="96">
      <formula>AND(ISBLANK($F92)=FALSE(),$F92&lt;=3)</formula>
    </cfRule>
  </conditionalFormatting>
  <conditionalFormatting sqref="F88">
    <cfRule type="expression" dxfId="84" priority="95">
      <formula>AND(ISBLANK($F88)=FALSE(),$F88&lt;=3)</formula>
    </cfRule>
  </conditionalFormatting>
  <conditionalFormatting sqref="F200">
    <cfRule type="expression" dxfId="83" priority="93">
      <formula>AND(ISBLANK($F200)=FALSE(),$F200&lt;=3)</formula>
    </cfRule>
  </conditionalFormatting>
  <conditionalFormatting sqref="B110:C110">
    <cfRule type="expression" dxfId="82" priority="85">
      <formula>AND($E110="(em branco)",TODAY()&gt;$D110)</formula>
    </cfRule>
  </conditionalFormatting>
  <conditionalFormatting sqref="F93">
    <cfRule type="expression" dxfId="81" priority="91">
      <formula>AND(ISBLANK(#REF!)=FALSE(),#REF!&lt;=3)</formula>
    </cfRule>
  </conditionalFormatting>
  <conditionalFormatting sqref="F93">
    <cfRule type="expression" dxfId="80" priority="90">
      <formula>AND(ISBLANK($F93)=FALSE(),$F93&lt;=3)</formula>
    </cfRule>
  </conditionalFormatting>
  <conditionalFormatting sqref="F94">
    <cfRule type="expression" dxfId="79" priority="89">
      <formula>AND(ISBLANK($F94)=FALSE(),$F94&lt;=3)</formula>
    </cfRule>
  </conditionalFormatting>
  <conditionalFormatting sqref="F96">
    <cfRule type="expression" dxfId="78" priority="88">
      <formula>AND(ISBLANK($F96)=FALSE(),$F96&lt;=3)</formula>
    </cfRule>
  </conditionalFormatting>
  <conditionalFormatting sqref="F97:F100 F95">
    <cfRule type="expression" dxfId="77" priority="87">
      <formula>AND(ISBLANK($F95)=FALSE(),$F95&lt;=3)</formula>
    </cfRule>
  </conditionalFormatting>
  <conditionalFormatting sqref="D110">
    <cfRule type="expression" dxfId="76" priority="84">
      <formula>AND($E110="(em branco)",TODAY()&gt;$D110)</formula>
    </cfRule>
  </conditionalFormatting>
  <conditionalFormatting sqref="F110">
    <cfRule type="expression" dxfId="75" priority="83">
      <formula>AND(ISBLANK($G110)=FALSE(),$G110&lt;=3)</formula>
    </cfRule>
  </conditionalFormatting>
  <conditionalFormatting sqref="F110">
    <cfRule type="expression" dxfId="74" priority="82">
      <formula>AND(ISBLANK($F110)=FALSE(),$F110&lt;=3)</formula>
    </cfRule>
  </conditionalFormatting>
  <conditionalFormatting sqref="F107">
    <cfRule type="expression" dxfId="73" priority="81">
      <formula>AND(ISBLANK($F107)=FALSE(),$F107&lt;=3)</formula>
    </cfRule>
  </conditionalFormatting>
  <conditionalFormatting sqref="F109">
    <cfRule type="expression" dxfId="72" priority="78">
      <formula>AND(ISBLANK($F109)=FALSE(),$F109&lt;=3)</formula>
    </cfRule>
  </conditionalFormatting>
  <conditionalFormatting sqref="F109">
    <cfRule type="expression" dxfId="71" priority="77">
      <formula>AND(ISBLANK($F109)=FALSE(),$F109&lt;=3)</formula>
    </cfRule>
  </conditionalFormatting>
  <conditionalFormatting sqref="F111:F121">
    <cfRule type="expression" dxfId="70" priority="76">
      <formula>AND(ISBLANK($F111)=FALSE(),$F111&lt;=3)</formula>
    </cfRule>
  </conditionalFormatting>
  <conditionalFormatting sqref="F127">
    <cfRule type="expression" dxfId="69" priority="75">
      <formula>AND(ISBLANK($F127)=FALSE(),$F127&lt;=3)</formula>
    </cfRule>
  </conditionalFormatting>
  <conditionalFormatting sqref="B128:C128">
    <cfRule type="expression" dxfId="68" priority="68">
      <formula>AND($E128="(em branco)",TODAY()&gt;$D128)</formula>
    </cfRule>
  </conditionalFormatting>
  <conditionalFormatting sqref="F111">
    <cfRule type="expression" dxfId="67" priority="74">
      <formula>AND(ISBLANK(#REF!)=FALSE(),#REF!&lt;=3)</formula>
    </cfRule>
  </conditionalFormatting>
  <conditionalFormatting sqref="F111">
    <cfRule type="expression" dxfId="66" priority="73">
      <formula>AND(ISBLANK($F111)=FALSE(),$F111&lt;=3)</formula>
    </cfRule>
  </conditionalFormatting>
  <conditionalFormatting sqref="F112:F121">
    <cfRule type="expression" dxfId="65" priority="72">
      <formula>AND(ISBLANK($F112)=FALSE(),$F112&lt;=3)</formula>
    </cfRule>
  </conditionalFormatting>
  <conditionalFormatting sqref="F124">
    <cfRule type="expression" dxfId="64" priority="71">
      <formula>AND(ISBLANK($F124)=FALSE(),$F124&lt;=3)</formula>
    </cfRule>
  </conditionalFormatting>
  <conditionalFormatting sqref="F123">
    <cfRule type="expression" dxfId="63" priority="70">
      <formula>AND(ISBLANK($F123)=FALSE(),$F123&lt;=3)</formula>
    </cfRule>
  </conditionalFormatting>
  <conditionalFormatting sqref="F127">
    <cfRule type="expression" dxfId="62" priority="69">
      <formula>AND(ISBLANK($F127)=FALSE(),$F127&lt;=3)</formula>
    </cfRule>
  </conditionalFormatting>
  <conditionalFormatting sqref="D128">
    <cfRule type="expression" dxfId="61" priority="67">
      <formula>AND($E128="(em branco)",TODAY()&gt;$D128)</formula>
    </cfRule>
  </conditionalFormatting>
  <conditionalFormatting sqref="F128">
    <cfRule type="expression" dxfId="60" priority="66">
      <formula>AND(ISBLANK($G128)=FALSE(),$G128&lt;=3)</formula>
    </cfRule>
  </conditionalFormatting>
  <conditionalFormatting sqref="F128">
    <cfRule type="expression" dxfId="59" priority="65">
      <formula>AND(ISBLANK($F128)=FALSE(),$F128&lt;=3)</formula>
    </cfRule>
  </conditionalFormatting>
  <conditionalFormatting sqref="F101:F102">
    <cfRule type="expression" dxfId="58" priority="64">
      <formula>AND(ISBLANK($F101)=FALSE(),$F101&lt;=3)</formula>
    </cfRule>
  </conditionalFormatting>
  <conditionalFormatting sqref="F101:F102">
    <cfRule type="expression" dxfId="57" priority="63">
      <formula>AND(ISBLANK($F101)=FALSE(),$F101&lt;=3)</formula>
    </cfRule>
  </conditionalFormatting>
  <conditionalFormatting sqref="F122">
    <cfRule type="expression" dxfId="56" priority="62">
      <formula>AND(ISBLANK($F122)=FALSE(),$F122&lt;=3)</formula>
    </cfRule>
  </conditionalFormatting>
  <conditionalFormatting sqref="F129">
    <cfRule type="expression" dxfId="55" priority="61">
      <formula>AND(ISBLANK(#REF!)=FALSE(),#REF!&lt;=3)</formula>
    </cfRule>
  </conditionalFormatting>
  <conditionalFormatting sqref="F129">
    <cfRule type="expression" dxfId="54" priority="60">
      <formula>AND(ISBLANK($F129)=FALSE(),$F129&lt;=3)</formula>
    </cfRule>
  </conditionalFormatting>
  <conditionalFormatting sqref="F141">
    <cfRule type="expression" dxfId="53" priority="58">
      <formula>AND(ISBLANK($F141)=FALSE(),$F141&lt;=3)</formula>
    </cfRule>
  </conditionalFormatting>
  <conditionalFormatting sqref="F140">
    <cfRule type="expression" dxfId="52" priority="56">
      <formula>AND(ISBLANK($F140)=FALSE(),$F140&lt;=3)</formula>
    </cfRule>
  </conditionalFormatting>
  <conditionalFormatting sqref="B146:C146">
    <cfRule type="expression" dxfId="51" priority="55">
      <formula>AND($E146="(em branco)",TODAY()&gt;$D146)</formula>
    </cfRule>
  </conditionalFormatting>
  <conditionalFormatting sqref="D146">
    <cfRule type="expression" dxfId="50" priority="54">
      <formula>AND($E146="(em branco)",TODAY()&gt;$D146)</formula>
    </cfRule>
  </conditionalFormatting>
  <conditionalFormatting sqref="F146">
    <cfRule type="expression" dxfId="49" priority="53">
      <formula>AND(ISBLANK($G146)=FALSE(),$G146&lt;=3)</formula>
    </cfRule>
  </conditionalFormatting>
  <conditionalFormatting sqref="F146">
    <cfRule type="expression" dxfId="48" priority="52">
      <formula>AND(ISBLANK($F146)=FALSE(),$F146&lt;=3)</formula>
    </cfRule>
  </conditionalFormatting>
  <conditionalFormatting sqref="F200">
    <cfRule type="expression" dxfId="47" priority="299">
      <formula>AND(ISBLANK(#REF!)=FALSE(),#REF!&lt;=3)</formula>
    </cfRule>
  </conditionalFormatting>
  <conditionalFormatting sqref="F147">
    <cfRule type="expression" dxfId="46" priority="51">
      <formula>AND(ISBLANK(#REF!)=FALSE(),#REF!&lt;=3)</formula>
    </cfRule>
  </conditionalFormatting>
  <conditionalFormatting sqref="F147">
    <cfRule type="expression" dxfId="45" priority="50">
      <formula>AND(ISBLANK($F147)=FALSE(),$F147&lt;=3)</formula>
    </cfRule>
  </conditionalFormatting>
  <conditionalFormatting sqref="F157">
    <cfRule type="expression" dxfId="44" priority="49">
      <formula>AND(ISBLANK($F157)=FALSE(),$F157&lt;=3)</formula>
    </cfRule>
  </conditionalFormatting>
  <conditionalFormatting sqref="F157">
    <cfRule type="expression" dxfId="43" priority="48">
      <formula>AND(ISBLANK($F157)=FALSE(),$F157&lt;=3)</formula>
    </cfRule>
  </conditionalFormatting>
  <conditionalFormatting sqref="F159:F163">
    <cfRule type="expression" dxfId="42" priority="47">
      <formula>AND(ISBLANK($F159)=FALSE(),$F159&lt;=3)</formula>
    </cfRule>
  </conditionalFormatting>
  <conditionalFormatting sqref="F164:F165">
    <cfRule type="expression" dxfId="41" priority="46">
      <formula>AND(ISBLANK($F164)=FALSE(),$F164&lt;=3)</formula>
    </cfRule>
  </conditionalFormatting>
  <conditionalFormatting sqref="F148">
    <cfRule type="expression" dxfId="40" priority="43">
      <formula>AND(ISBLANK($F148)=FALSE(),$F148&lt;=3)</formula>
    </cfRule>
  </conditionalFormatting>
  <conditionalFormatting sqref="F151:F152 F155">
    <cfRule type="expression" dxfId="39" priority="42">
      <formula>AND(ISBLANK($F151)=FALSE(),$F151&lt;=3)</formula>
    </cfRule>
  </conditionalFormatting>
  <conditionalFormatting sqref="F154 F149">
    <cfRule type="expression" dxfId="38" priority="41">
      <formula>AND(ISBLANK($F149)=FALSE(),$F149&lt;=3)</formula>
    </cfRule>
  </conditionalFormatting>
  <conditionalFormatting sqref="F150">
    <cfRule type="expression" dxfId="37" priority="40">
      <formula>AND(ISBLANK($F150)=FALSE(),$F150&lt;=3)</formula>
    </cfRule>
  </conditionalFormatting>
  <conditionalFormatting sqref="F156">
    <cfRule type="expression" dxfId="36" priority="39">
      <formula>AND(ISBLANK($F156)=FALSE(),$F156&lt;=3)</formula>
    </cfRule>
  </conditionalFormatting>
  <conditionalFormatting sqref="F156">
    <cfRule type="expression" dxfId="35" priority="38">
      <formula>AND(ISBLANK($F156)=FALSE(),$F156&lt;=3)</formula>
    </cfRule>
  </conditionalFormatting>
  <conditionalFormatting sqref="B166:C166">
    <cfRule type="expression" dxfId="34" priority="37">
      <formula>AND($E166="(em branco)",TODAY()&gt;$D166)</formula>
    </cfRule>
  </conditionalFormatting>
  <conditionalFormatting sqref="D166">
    <cfRule type="expression" dxfId="33" priority="36">
      <formula>AND($E166="(em branco)",TODAY()&gt;$D166)</formula>
    </cfRule>
  </conditionalFormatting>
  <conditionalFormatting sqref="F166">
    <cfRule type="expression" dxfId="32" priority="35">
      <formula>AND(ISBLANK($G166)=FALSE(),$G166&lt;=3)</formula>
    </cfRule>
  </conditionalFormatting>
  <conditionalFormatting sqref="F166">
    <cfRule type="expression" dxfId="31" priority="34">
      <formula>AND(ISBLANK($F166)=FALSE(),$F166&lt;=3)</formula>
    </cfRule>
  </conditionalFormatting>
  <conditionalFormatting sqref="F153">
    <cfRule type="expression" dxfId="30" priority="33">
      <formula>AND(ISBLANK($F153)=FALSE(),$F153&lt;=3)</formula>
    </cfRule>
  </conditionalFormatting>
  <conditionalFormatting sqref="F153">
    <cfRule type="expression" dxfId="29" priority="32">
      <formula>AND(ISBLANK($F153)=FALSE(),$F153&lt;=3)</formula>
    </cfRule>
  </conditionalFormatting>
  <conditionalFormatting sqref="F158">
    <cfRule type="expression" dxfId="28" priority="31">
      <formula>AND(ISBLANK($F158)=FALSE(),$F158&lt;=3)</formula>
    </cfRule>
  </conditionalFormatting>
  <conditionalFormatting sqref="F158">
    <cfRule type="expression" dxfId="27" priority="30">
      <formula>AND(ISBLANK($F158)=FALSE(),$F158&lt;=3)</formula>
    </cfRule>
  </conditionalFormatting>
  <conditionalFormatting sqref="G163">
    <cfRule type="expression" dxfId="26" priority="29">
      <formula>AND(ISBLANK($F163)=FALSE(),$F163&lt;=3)</formula>
    </cfRule>
  </conditionalFormatting>
  <conditionalFormatting sqref="F175:F180">
    <cfRule type="expression" dxfId="25" priority="28">
      <formula>AND(ISBLANK($F175)=FALSE(),$F175&lt;=3)</formula>
    </cfRule>
  </conditionalFormatting>
  <conditionalFormatting sqref="F167">
    <cfRule type="expression" dxfId="24" priority="27">
      <formula>AND(ISBLANK(#REF!)=FALSE(),#REF!&lt;=3)</formula>
    </cfRule>
  </conditionalFormatting>
  <conditionalFormatting sqref="F167">
    <cfRule type="expression" dxfId="23" priority="26">
      <formula>AND(ISBLANK($F167)=FALSE(),$F167&lt;=3)</formula>
    </cfRule>
  </conditionalFormatting>
  <conditionalFormatting sqref="F179:F180">
    <cfRule type="expression" dxfId="22" priority="25">
      <formula>AND(ISBLANK($F179)=FALSE(),$F179&lt;=3)</formula>
    </cfRule>
  </conditionalFormatting>
  <conditionalFormatting sqref="F168:F173">
    <cfRule type="expression" dxfId="21" priority="24">
      <formula>AND(ISBLANK($F168)=FALSE(),$F168&lt;=3)</formula>
    </cfRule>
  </conditionalFormatting>
  <conditionalFormatting sqref="F174">
    <cfRule type="expression" dxfId="20" priority="23">
      <formula>AND(ISBLANK($F174)=FALSE(),$F174&lt;=3)</formula>
    </cfRule>
  </conditionalFormatting>
  <conditionalFormatting sqref="B181:C181">
    <cfRule type="expression" dxfId="19" priority="22">
      <formula>AND($E181="(em branco)",TODAY()&gt;$D181)</formula>
    </cfRule>
  </conditionalFormatting>
  <conditionalFormatting sqref="D181">
    <cfRule type="expression" dxfId="18" priority="21">
      <formula>AND($E181="(em branco)",TODAY()&gt;$D181)</formula>
    </cfRule>
  </conditionalFormatting>
  <conditionalFormatting sqref="F181">
    <cfRule type="expression" dxfId="17" priority="20">
      <formula>AND(ISBLANK($G181)=FALSE(),$G181&lt;=3)</formula>
    </cfRule>
  </conditionalFormatting>
  <conditionalFormatting sqref="F181">
    <cfRule type="expression" dxfId="16" priority="19">
      <formula>AND(ISBLANK($F181)=FALSE(),$F181&lt;=3)</formula>
    </cfRule>
  </conditionalFormatting>
  <conditionalFormatting sqref="G178">
    <cfRule type="expression" dxfId="15" priority="18">
      <formula>AND(ISBLANK($F178)=FALSE(),$F178&lt;=3)</formula>
    </cfRule>
  </conditionalFormatting>
  <conditionalFormatting sqref="F182">
    <cfRule type="expression" dxfId="14" priority="16">
      <formula>AND(ISBLANK(#REF!)=FALSE(),#REF!&lt;=3)</formula>
    </cfRule>
  </conditionalFormatting>
  <conditionalFormatting sqref="F182">
    <cfRule type="expression" dxfId="13" priority="15">
      <formula>AND(ISBLANK($F182)=FALSE(),$F182&lt;=3)</formula>
    </cfRule>
  </conditionalFormatting>
  <conditionalFormatting sqref="F183">
    <cfRule type="expression" dxfId="12" priority="14">
      <formula>AND(ISBLANK($F183)=FALSE(),$F183&lt;=3)</formula>
    </cfRule>
  </conditionalFormatting>
  <conditionalFormatting sqref="B185:C185">
    <cfRule type="expression" dxfId="11" priority="12">
      <formula>AND($E185="(em branco)",TODAY()&gt;$D185)</formula>
    </cfRule>
  </conditionalFormatting>
  <conditionalFormatting sqref="D185">
    <cfRule type="expression" dxfId="10" priority="11">
      <formula>AND($E185="(em branco)",TODAY()&gt;$D185)</formula>
    </cfRule>
  </conditionalFormatting>
  <conditionalFormatting sqref="F185">
    <cfRule type="expression" dxfId="9" priority="10">
      <formula>AND(ISBLANK($G185)=FALSE(),$G185&lt;=3)</formula>
    </cfRule>
  </conditionalFormatting>
  <conditionalFormatting sqref="F185">
    <cfRule type="expression" dxfId="8" priority="9">
      <formula>AND(ISBLANK($F185)=FALSE(),$F185&lt;=3)</formula>
    </cfRule>
  </conditionalFormatting>
  <conditionalFormatting sqref="F191:F198">
    <cfRule type="expression" dxfId="7" priority="8">
      <formula>AND(ISBLANK($F191)=FALSE(),$F191&lt;=3)</formula>
    </cfRule>
  </conditionalFormatting>
  <conditionalFormatting sqref="F186">
    <cfRule type="expression" dxfId="6" priority="7">
      <formula>AND(ISBLANK(#REF!)=FALSE(),#REF!&lt;=3)</formula>
    </cfRule>
  </conditionalFormatting>
  <conditionalFormatting sqref="F186">
    <cfRule type="expression" dxfId="5" priority="6">
      <formula>AND(ISBLANK($F186)=FALSE(),$F186&lt;=3)</formula>
    </cfRule>
  </conditionalFormatting>
  <conditionalFormatting sqref="B199:C199">
    <cfRule type="expression" dxfId="4" priority="5">
      <formula>AND($E199="(em branco)",TODAY()&gt;$D199)</formula>
    </cfRule>
  </conditionalFormatting>
  <conditionalFormatting sqref="D199">
    <cfRule type="expression" dxfId="3" priority="4">
      <formula>AND($E199="(em branco)",TODAY()&gt;$D199)</formula>
    </cfRule>
  </conditionalFormatting>
  <conditionalFormatting sqref="F199">
    <cfRule type="expression" dxfId="2" priority="3">
      <formula>AND(ISBLANK($G199)=FALSE(),$G199&lt;=3)</formula>
    </cfRule>
  </conditionalFormatting>
  <conditionalFormatting sqref="F199">
    <cfRule type="expression" dxfId="1" priority="2">
      <formula>AND(ISBLANK($F199)=FALSE(),$F199&lt;=3)</formula>
    </cfRule>
  </conditionalFormatting>
  <conditionalFormatting sqref="F187:F190">
    <cfRule type="expression" dxfId="0" priority="1">
      <formula>AND(ISBLANK($F187)=FALSE(),$F187&lt;=3)</formula>
    </cfRule>
  </conditionalFormatting>
  <printOptions horizontalCentered="1"/>
  <pageMargins left="0.31496062992125984" right="0.31496062992125984" top="0.55118110236220474" bottom="0.19685039370078741" header="0.15748031496062992" footer="0.11811023622047245"/>
  <pageSetup paperSize="9" scale="75" fitToHeight="4" orientation="portrait" r:id="rId1"/>
  <headerFooter>
    <oddHeader>&amp;L&amp;G</oddHeader>
    <oddFooter>&amp;R&amp;8&amp;P/&amp;N</oddFooter>
  </headerFooter>
  <rowBreaks count="3" manualBreakCount="3">
    <brk id="52" max="16383" man="1"/>
    <brk id="100" max="16383" man="1"/>
    <brk id="14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2020-10-02T10:11:52Z</dcterms:modified>
</cp:coreProperties>
</file>