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-15" yWindow="5895" windowWidth="19230" windowHeight="5955"/>
  </bookViews>
  <sheets>
    <sheet name="CalPags - RAA" sheetId="2" r:id="rId1"/>
  </sheets>
  <definedNames>
    <definedName name="_xlnm.Print_Area" localSheetId="0">'CalPags - RAA'!$B$1:$F$116</definedName>
    <definedName name="_xlnm.Print_Titles" localSheetId="0">'CalPags - RAA'!$1:$3</definedName>
  </definedNames>
  <calcPr calcId="145621"/>
</workbook>
</file>

<file path=xl/calcChain.xml><?xml version="1.0" encoding="utf-8"?>
<calcChain xmlns="http://schemas.openxmlformats.org/spreadsheetml/2006/main">
  <c r="E115" i="2" l="1"/>
  <c r="E107" i="2"/>
  <c r="E114" i="2" l="1"/>
  <c r="E98" i="2" l="1"/>
  <c r="E76" i="2" l="1"/>
  <c r="E88" i="2" l="1"/>
  <c r="E61" i="2" l="1"/>
  <c r="E55" i="2" l="1"/>
  <c r="E48" i="2" l="1"/>
  <c r="E36" i="2" l="1"/>
  <c r="E21" i="2" l="1"/>
  <c r="E14" i="2" l="1"/>
  <c r="E37" i="2" s="1"/>
  <c r="E116" i="2" s="1"/>
</calcChain>
</file>

<file path=xl/sharedStrings.xml><?xml version="1.0" encoding="utf-8"?>
<sst xmlns="http://schemas.openxmlformats.org/spreadsheetml/2006/main" count="226" uniqueCount="65">
  <si>
    <t>CAMPANHA 2018</t>
  </si>
  <si>
    <t>AJUDA / APOIO</t>
  </si>
  <si>
    <t>Tipo de pagamento</t>
  </si>
  <si>
    <t>Pagamento efetuado a:</t>
  </si>
  <si>
    <t>Montante  
(mil euros)</t>
  </si>
  <si>
    <t>OUTUBRO</t>
  </si>
  <si>
    <t>OUTUBRO Total</t>
  </si>
  <si>
    <t>2018 Total</t>
  </si>
  <si>
    <t>CALENDÁRIO DE PAGAMENTOS - RAA</t>
  </si>
  <si>
    <t xml:space="preserve">Nº Beneficiários </t>
  </si>
  <si>
    <t>M10.1 PAGAMENTO POR COMPROMISSOS RESPEITANTES AO AGROAMBIENTE E AO CLIMA</t>
  </si>
  <si>
    <t>Adiantamento 85%</t>
  </si>
  <si>
    <t>M11 AGRICULTURA BIOLÓGICA</t>
  </si>
  <si>
    <t>M13.3 PAGAMENTOS COMPENSATÓRIOS A TÍTULO DE OUTRAS ZONAS AFETADAS POR CONDICIONANTES ESPECÍFICAS</t>
  </si>
  <si>
    <t xml:space="preserve">1.1 PRODUÇÕES ANIMAIS - PRÉMIO À VACA ALEITANTE </t>
  </si>
  <si>
    <t>Adiantamento 70%</t>
  </si>
  <si>
    <t>1.2.1 PRODUÇÕES ANIMAIS - PRÉMIO AO ABATE DE BOVINOS - 1º Semestre</t>
  </si>
  <si>
    <t xml:space="preserve">1.4 PRODUÇÕES ANIMAIS - PRÉMIO À VACA LEITEIRA </t>
  </si>
  <si>
    <t>1.7 PRODUÇÕES ANIMAIS - PRÉMIO AOS PRODUTORES DE LEITE</t>
  </si>
  <si>
    <t xml:space="preserve">2.5 PRODUÇÕES VEGETAIS - AJUDA AOS PRODUTORES DE ANANÁS </t>
  </si>
  <si>
    <t>NOVEMBRO</t>
  </si>
  <si>
    <t>NOVEMBRO Total</t>
  </si>
  <si>
    <t>1ª prestação 95%</t>
  </si>
  <si>
    <r>
      <rPr>
        <sz val="12"/>
        <color theme="1"/>
        <rFont val="Arial"/>
        <family val="2"/>
      </rPr>
      <t xml:space="preserve">≤ </t>
    </r>
    <r>
      <rPr>
        <sz val="9"/>
        <color theme="1"/>
        <rFont val="Arial"/>
        <family val="2"/>
      </rPr>
      <t>3</t>
    </r>
  </si>
  <si>
    <t>DEZEMBRO</t>
  </si>
  <si>
    <t>DEZEMBRO Total</t>
  </si>
  <si>
    <t>Saldo</t>
  </si>
  <si>
    <t>M2.4.1 - INVESTIMENTOS PARA A UTILIZAÇÃO SUSTENTÁVEL DE TERRAS FLORESTAIS - PRÉMIOS À MANUTENÇÃO E POR PERDA DE RENDIMENTO</t>
  </si>
  <si>
    <t>M8 INVESTIMENTOS NO DESENVOLVIMENTO DAS ZONAS FLORESTAIS E NA MELHORIA DA VIABILIDADE DAS FLORESTAS - PRÉMIOS</t>
  </si>
  <si>
    <t>M15.1 PAGAMENTOS POR COMPROMISSOS SILVOAMBIENTAIS E CLIMÁTICOS</t>
  </si>
  <si>
    <t>1ª prestação 90%</t>
  </si>
  <si>
    <t xml:space="preserve">1.3 PRODUÇÕES ANIMAIS - PRÉMIO AOS PRODUTORES DE OVINOS E CAPRINOS </t>
  </si>
  <si>
    <t xml:space="preserve">2.1 PRODUÇÕES VEGETAIS - AJUDA AOS PRODUTORES DE CULTURAS ARVENSES </t>
  </si>
  <si>
    <t>JANEIRO</t>
  </si>
  <si>
    <t>JANEIRO Total</t>
  </si>
  <si>
    <t>2019 Total</t>
  </si>
  <si>
    <t>CAMPANHA 2018 Total</t>
  </si>
  <si>
    <t>≤ 3</t>
  </si>
  <si>
    <t>FEVEREIRO</t>
  </si>
  <si>
    <t>FEVEREIRO Total</t>
  </si>
  <si>
    <t>2ª prestação</t>
  </si>
  <si>
    <t>2.2 PRODUÇÕES VEGETAIS - AJUDA AOS PRODUTORES DE TABACO</t>
  </si>
  <si>
    <t>Pagamento normal 100%</t>
  </si>
  <si>
    <t xml:space="preserve">2.3 PRODUÇÕES VEGETAIS - AJUDA AOS PRODUTORES DE CULTURAS TRADICIONAIS </t>
  </si>
  <si>
    <t>MARÇO</t>
  </si>
  <si>
    <t>MARÇO Total</t>
  </si>
  <si>
    <t xml:space="preserve">1.5 PRODUÇÕES ANIMAIS - AJUDA AO ESCOAMENTO DE JOVENS BOVINOS DOS AÇORES </t>
  </si>
  <si>
    <t>ABRIL</t>
  </si>
  <si>
    <t>ABRIL Total</t>
  </si>
  <si>
    <t xml:space="preserve">1.2.2 PRODUÇÕES ANIMAIS - PRÉMIO AO ABATE DE BOVINOS - 2º Semestre </t>
  </si>
  <si>
    <t xml:space="preserve">2.4 PRODUÇÕES VEGETAIS - AJUDA À MANUTENÇÃO DA VINHA PARA A PRODUÇÃO DE VINHOS DOP E VINHOS COM IGP </t>
  </si>
  <si>
    <t xml:space="preserve">3.1 TRANSFORMAÇÃO - AJUDA À ARMAZENAGEM PRIVADA DE QUEIJOS "ILHA" E "SÃO JORGE" </t>
  </si>
  <si>
    <t>MAIO</t>
  </si>
  <si>
    <t>MAIO Total</t>
  </si>
  <si>
    <t xml:space="preserve">2.6 PRODUÇÕES VEGETAIS - AJUDA AOS PRODUTORES DE HORTO-FRUT., FLORES DE CORTE E PLANTAS ORNAMENTAIS </t>
  </si>
  <si>
    <t>JUNHO</t>
  </si>
  <si>
    <t>JUNHO Total</t>
  </si>
  <si>
    <t>2.7 PRODUÇÕES VEGETAIS - AJUDA À BANANA</t>
  </si>
  <si>
    <t>1.6 PRODUÇÕES ANIMAIS - PRÉMIO À INOVAÇÃO E À QUALIDADE DAS PRODUÇÕES PECUÁRIAS AÇORIANAS</t>
  </si>
  <si>
    <r>
      <t xml:space="preserve">Redistribuição
</t>
    </r>
    <r>
      <rPr>
        <sz val="6"/>
        <color theme="1"/>
        <rFont val="Arial"/>
        <family val="2"/>
      </rPr>
      <t xml:space="preserve"> (art. 27, Port 162/2015, de 28/12)</t>
    </r>
  </si>
  <si>
    <t>JULHO</t>
  </si>
  <si>
    <t>JULHO Total</t>
  </si>
  <si>
    <t>AGOSTO</t>
  </si>
  <si>
    <t>AGOSTO Total</t>
  </si>
  <si>
    <t xml:space="preserve">2.7 PRODUÇÕES VEGETAIS - AJUDA AOS PRODUTORES DE BANANA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</si>
</sst>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8" formatCode="#,##0.00000"/>
    <numFmt numFmtId="170" formatCode="#,##0.000"/>
  </numFmts>
  <fonts count="1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9"/>
      <color theme="0" tint="-0.1499984740745262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12"/>
      <color theme="1"/>
      <name val="Arial"/>
      <family val="2"/>
    </font>
    <font>
      <sz val="6"/>
      <color theme="1"/>
      <name val="Arial"/>
      <family val="2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left" vertical="center" indent="1"/>
    </xf>
    <xf numFmtId="0" fontId="10" fillId="3" borderId="2" xfId="0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 indent="2"/>
    </xf>
    <xf numFmtId="0" fontId="10" fillId="4" borderId="1" xfId="0" applyFont="1" applyFill="1" applyBorder="1" applyAlignment="1">
      <alignment horizontal="left" vertical="center" indent="1"/>
    </xf>
    <xf numFmtId="0" fontId="10" fillId="4" borderId="2" xfId="0" applyFont="1" applyFill="1" applyBorder="1" applyAlignment="1">
      <alignment vertical="center"/>
    </xf>
    <xf numFmtId="3" fontId="10" fillId="4" borderId="2" xfId="0" applyNumberFormat="1" applyFont="1" applyFill="1" applyBorder="1" applyAlignment="1">
      <alignment vertical="center"/>
    </xf>
    <xf numFmtId="0" fontId="7" fillId="4" borderId="3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left" vertical="center"/>
    </xf>
    <xf numFmtId="164" fontId="3" fillId="2" borderId="0" xfId="2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5" fillId="0" borderId="0" xfId="2"/>
    <xf numFmtId="0" fontId="8" fillId="5" borderId="0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10" fillId="3" borderId="3" xfId="0" applyFont="1" applyFill="1" applyBorder="1" applyAlignment="1">
      <alignment vertical="center"/>
    </xf>
    <xf numFmtId="0" fontId="10" fillId="6" borderId="5" xfId="0" applyFont="1" applyFill="1" applyBorder="1" applyAlignment="1">
      <alignment horizontal="left" vertical="center" indent="1"/>
    </xf>
    <xf numFmtId="0" fontId="10" fillId="6" borderId="6" xfId="0" applyFont="1" applyFill="1" applyBorder="1" applyAlignment="1">
      <alignment vertical="center"/>
    </xf>
    <xf numFmtId="3" fontId="10" fillId="6" borderId="6" xfId="0" applyNumberFormat="1" applyFont="1" applyFill="1" applyBorder="1" applyAlignment="1">
      <alignment vertical="center"/>
    </xf>
    <xf numFmtId="3" fontId="12" fillId="6" borderId="7" xfId="0" applyNumberFormat="1" applyFont="1" applyFill="1" applyBorder="1" applyAlignment="1">
      <alignment vertical="center"/>
    </xf>
    <xf numFmtId="0" fontId="5" fillId="0" borderId="0" xfId="2" applyBorder="1"/>
    <xf numFmtId="167" fontId="8" fillId="0" borderId="2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vertical="center"/>
    </xf>
    <xf numFmtId="166" fontId="11" fillId="7" borderId="2" xfId="1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66" fontId="11" fillId="2" borderId="2" xfId="0" applyNumberFormat="1" applyFont="1" applyFill="1" applyBorder="1" applyAlignment="1">
      <alignment vertical="center"/>
    </xf>
    <xf numFmtId="3" fontId="5" fillId="0" borderId="0" xfId="0" applyNumberFormat="1" applyFont="1"/>
    <xf numFmtId="166" fontId="5" fillId="0" borderId="0" xfId="0" applyNumberFormat="1" applyFont="1"/>
    <xf numFmtId="3" fontId="8" fillId="8" borderId="2" xfId="0" applyNumberFormat="1" applyFont="1" applyFill="1" applyBorder="1" applyAlignment="1">
      <alignment vertical="center"/>
    </xf>
    <xf numFmtId="3" fontId="8" fillId="8" borderId="3" xfId="0" applyNumberFormat="1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left" vertical="center" wrapText="1" indent="2"/>
    </xf>
    <xf numFmtId="167" fontId="8" fillId="8" borderId="2" xfId="0" applyNumberFormat="1" applyFont="1" applyFill="1" applyBorder="1" applyAlignment="1">
      <alignment vertical="center"/>
    </xf>
    <xf numFmtId="170" fontId="0" fillId="0" borderId="0" xfId="0" applyNumberFormat="1"/>
    <xf numFmtId="168" fontId="0" fillId="0" borderId="0" xfId="0" applyNumberFormat="1"/>
  </cellXfs>
  <cellStyles count="3">
    <cellStyle name="Normal" xfId="0" builtinId="0"/>
    <cellStyle name="Normal 2" xfId="2"/>
    <cellStyle name="Vírgula" xfId="1" builtinId="3"/>
  </cellStyles>
  <dxfs count="10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25"/>
  <sheetViews>
    <sheetView showGridLines="0" tabSelected="1" zoomScaleNormal="100" workbookViewId="0">
      <pane ySplit="3" topLeftCell="A108" activePane="bottomLeft" state="frozen"/>
      <selection pane="bottomLeft"/>
    </sheetView>
  </sheetViews>
  <sheetFormatPr defaultRowHeight="12.75" x14ac:dyDescent="0.2"/>
  <cols>
    <col min="1" max="1" width="1.42578125" style="9" customWidth="1"/>
    <col min="2" max="2" width="70.28515625" style="9" customWidth="1"/>
    <col min="3" max="3" width="20.5703125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1.85546875" bestFit="1" customWidth="1"/>
  </cols>
  <sheetData>
    <row r="1" spans="2:202" s="1" customFormat="1" ht="21.75" customHeight="1" x14ac:dyDescent="0.2">
      <c r="B1" s="22" t="s">
        <v>8</v>
      </c>
      <c r="C1" s="22"/>
      <c r="D1" s="23"/>
      <c r="E1" s="23"/>
      <c r="F1" s="23" t="s">
        <v>0</v>
      </c>
      <c r="G1" s="2"/>
      <c r="H1" s="2"/>
      <c r="I1" s="2"/>
      <c r="J1" s="2"/>
      <c r="K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2:202" s="4" customFormat="1" x14ac:dyDescent="0.2">
      <c r="B2" s="24"/>
      <c r="C2" s="25"/>
      <c r="D2" s="26"/>
      <c r="E2" s="26"/>
      <c r="F2" s="36"/>
      <c r="G2"/>
      <c r="H2"/>
      <c r="I2"/>
      <c r="J2"/>
      <c r="K2"/>
      <c r="L2" s="5"/>
    </row>
    <row r="3" spans="2:202" s="6" customFormat="1" ht="22.5" x14ac:dyDescent="0.2">
      <c r="B3" s="27" t="s">
        <v>1</v>
      </c>
      <c r="C3" s="28" t="s">
        <v>2</v>
      </c>
      <c r="D3" s="28" t="s">
        <v>3</v>
      </c>
      <c r="E3" s="29" t="s">
        <v>4</v>
      </c>
      <c r="F3" s="29" t="s">
        <v>9</v>
      </c>
      <c r="G3"/>
      <c r="H3" s="7"/>
      <c r="I3" s="7"/>
      <c r="J3" s="7"/>
      <c r="K3" s="7"/>
      <c r="L3" s="8"/>
      <c r="M3" s="8"/>
    </row>
    <row r="4" spans="2:202" s="9" customFormat="1" ht="15" x14ac:dyDescent="0.2">
      <c r="B4" s="38">
        <v>2018</v>
      </c>
      <c r="C4" s="39"/>
      <c r="D4" s="39"/>
      <c r="E4" s="39"/>
      <c r="F4" s="40"/>
      <c r="G4"/>
      <c r="H4" s="7"/>
      <c r="I4" s="7"/>
      <c r="J4" s="7"/>
      <c r="K4" s="7"/>
      <c r="L4" s="7"/>
      <c r="M4" s="7"/>
    </row>
    <row r="5" spans="2:202" s="9" customFormat="1" ht="12.75" customHeight="1" x14ac:dyDescent="0.2">
      <c r="B5" s="11" t="s">
        <v>5</v>
      </c>
      <c r="C5" s="12"/>
      <c r="D5" s="12"/>
      <c r="E5" s="12"/>
      <c r="F5" s="31"/>
      <c r="G5"/>
      <c r="H5" s="7"/>
      <c r="I5" s="7"/>
      <c r="J5" s="7"/>
      <c r="K5" s="7"/>
      <c r="L5" s="7"/>
      <c r="M5" s="7"/>
    </row>
    <row r="6" spans="2:202" s="9" customFormat="1" ht="24" customHeight="1" x14ac:dyDescent="0.2">
      <c r="B6" s="15" t="s">
        <v>10</v>
      </c>
      <c r="C6" s="30" t="s">
        <v>11</v>
      </c>
      <c r="D6" s="21">
        <v>43404</v>
      </c>
      <c r="E6" s="13">
        <v>8124.7650199999998</v>
      </c>
      <c r="F6" s="14">
        <v>2079</v>
      </c>
      <c r="G6"/>
      <c r="H6" s="46"/>
      <c r="I6" s="7"/>
      <c r="J6" s="7"/>
      <c r="K6" s="7"/>
      <c r="L6" s="7"/>
      <c r="M6" s="7"/>
    </row>
    <row r="7" spans="2:202" s="9" customFormat="1" ht="19.5" customHeight="1" x14ac:dyDescent="0.2">
      <c r="B7" s="15" t="s">
        <v>12</v>
      </c>
      <c r="C7" s="30" t="s">
        <v>11</v>
      </c>
      <c r="D7" s="21">
        <v>43404</v>
      </c>
      <c r="E7" s="13">
        <v>124.48954000000001</v>
      </c>
      <c r="F7" s="14">
        <v>56</v>
      </c>
      <c r="G7"/>
      <c r="H7" s="7"/>
      <c r="I7" s="7"/>
      <c r="J7" s="7"/>
      <c r="K7" s="7"/>
      <c r="L7" s="7"/>
      <c r="M7" s="7"/>
    </row>
    <row r="8" spans="2:202" s="9" customFormat="1" ht="24" customHeight="1" x14ac:dyDescent="0.2">
      <c r="B8" s="15" t="s">
        <v>13</v>
      </c>
      <c r="C8" s="30" t="s">
        <v>11</v>
      </c>
      <c r="D8" s="21">
        <v>43404</v>
      </c>
      <c r="E8" s="13">
        <v>11412.14992</v>
      </c>
      <c r="F8" s="14">
        <v>6829</v>
      </c>
      <c r="G8" s="46"/>
      <c r="H8" s="46"/>
      <c r="I8" s="7"/>
      <c r="J8" s="7"/>
      <c r="K8" s="7"/>
      <c r="L8" s="7"/>
      <c r="M8" s="7"/>
    </row>
    <row r="9" spans="2:202" s="9" customFormat="1" ht="19.5" customHeight="1" x14ac:dyDescent="0.2">
      <c r="B9" s="15" t="s">
        <v>14</v>
      </c>
      <c r="C9" s="30" t="s">
        <v>15</v>
      </c>
      <c r="D9" s="21">
        <v>43404</v>
      </c>
      <c r="E9" s="13">
        <v>6377.5752000000002</v>
      </c>
      <c r="F9" s="14">
        <v>1751</v>
      </c>
      <c r="G9" s="53"/>
      <c r="H9" s="7"/>
      <c r="I9" s="7"/>
      <c r="J9" s="7"/>
      <c r="K9" s="7"/>
      <c r="L9" s="7"/>
      <c r="M9" s="7"/>
    </row>
    <row r="10" spans="2:202" s="9" customFormat="1" ht="19.5" customHeight="1" x14ac:dyDescent="0.2">
      <c r="B10" s="15" t="s">
        <v>16</v>
      </c>
      <c r="C10" s="30" t="s">
        <v>15</v>
      </c>
      <c r="D10" s="21">
        <v>43404</v>
      </c>
      <c r="E10" s="13">
        <v>4817.5166500000005</v>
      </c>
      <c r="F10" s="14">
        <v>4697</v>
      </c>
      <c r="G10"/>
      <c r="H10" s="7"/>
      <c r="I10" s="7"/>
      <c r="J10" s="7"/>
      <c r="K10" s="7"/>
      <c r="L10" s="7"/>
      <c r="M10" s="7"/>
    </row>
    <row r="11" spans="2:202" s="9" customFormat="1" ht="19.5" customHeight="1" x14ac:dyDescent="0.2">
      <c r="B11" s="15" t="s">
        <v>17</v>
      </c>
      <c r="C11" s="30" t="s">
        <v>15</v>
      </c>
      <c r="D11" s="21">
        <v>43404</v>
      </c>
      <c r="E11" s="13">
        <v>8529.5056999999997</v>
      </c>
      <c r="F11" s="14">
        <v>2561</v>
      </c>
      <c r="G11"/>
      <c r="H11" s="7"/>
      <c r="I11" s="7"/>
      <c r="J11" s="7"/>
      <c r="K11" s="7"/>
      <c r="L11" s="7"/>
      <c r="M11" s="7"/>
    </row>
    <row r="12" spans="2:202" s="9" customFormat="1" ht="19.5" customHeight="1" x14ac:dyDescent="0.2">
      <c r="B12" s="15" t="s">
        <v>18</v>
      </c>
      <c r="C12" s="30" t="s">
        <v>15</v>
      </c>
      <c r="D12" s="21">
        <v>43404</v>
      </c>
      <c r="E12" s="13">
        <v>13740.08412</v>
      </c>
      <c r="F12" s="14">
        <v>2418</v>
      </c>
      <c r="G12"/>
      <c r="H12" s="7"/>
      <c r="I12" s="7"/>
      <c r="J12" s="7"/>
      <c r="K12" s="7"/>
      <c r="L12" s="7"/>
      <c r="M12" s="7"/>
    </row>
    <row r="13" spans="2:202" s="9" customFormat="1" ht="19.5" customHeight="1" x14ac:dyDescent="0.2">
      <c r="B13" s="15" t="s">
        <v>19</v>
      </c>
      <c r="C13" s="30" t="s">
        <v>15</v>
      </c>
      <c r="D13" s="21">
        <v>43404</v>
      </c>
      <c r="E13" s="13">
        <v>2254.35376</v>
      </c>
      <c r="F13" s="14">
        <v>212</v>
      </c>
      <c r="G13"/>
      <c r="H13" s="46"/>
      <c r="I13" s="7"/>
      <c r="J13" s="7"/>
      <c r="K13" s="7"/>
      <c r="L13" s="7"/>
      <c r="M13" s="7"/>
    </row>
    <row r="14" spans="2:202" s="9" customFormat="1" ht="19.5" customHeight="1" x14ac:dyDescent="0.2">
      <c r="B14" s="16" t="s">
        <v>6</v>
      </c>
      <c r="C14" s="17"/>
      <c r="D14" s="17"/>
      <c r="E14" s="18">
        <f>SUM(E6:E13)</f>
        <v>55380.439909999994</v>
      </c>
      <c r="F14" s="19"/>
      <c r="G14"/>
      <c r="H14" s="46"/>
      <c r="I14" s="7"/>
      <c r="J14" s="7"/>
      <c r="K14" s="7"/>
      <c r="L14" s="7"/>
      <c r="M14" s="7"/>
    </row>
    <row r="15" spans="2:202" s="9" customFormat="1" ht="12.75" customHeight="1" x14ac:dyDescent="0.2">
      <c r="B15" s="11" t="s">
        <v>20</v>
      </c>
      <c r="C15" s="12"/>
      <c r="D15" s="12"/>
      <c r="E15" s="12"/>
      <c r="F15" s="31"/>
      <c r="G15"/>
      <c r="H15" s="7"/>
      <c r="I15" s="7"/>
      <c r="J15" s="7"/>
      <c r="K15" s="7"/>
      <c r="L15" s="7"/>
      <c r="M15" s="7"/>
    </row>
    <row r="16" spans="2:202" s="9" customFormat="1" ht="19.5" customHeight="1" x14ac:dyDescent="0.2">
      <c r="B16" s="15" t="s">
        <v>14</v>
      </c>
      <c r="C16" s="30" t="s">
        <v>15</v>
      </c>
      <c r="D16" s="21">
        <v>43434</v>
      </c>
      <c r="E16" s="13">
        <v>4.6244700000000005</v>
      </c>
      <c r="F16" s="20" t="s">
        <v>23</v>
      </c>
      <c r="G16"/>
      <c r="H16" s="7"/>
      <c r="I16" s="7"/>
      <c r="J16" s="7"/>
      <c r="K16" s="7"/>
      <c r="L16" s="7"/>
      <c r="M16" s="7"/>
    </row>
    <row r="17" spans="2:13" s="9" customFormat="1" ht="19.5" customHeight="1" x14ac:dyDescent="0.2">
      <c r="B17" s="15" t="s">
        <v>16</v>
      </c>
      <c r="C17" s="30" t="s">
        <v>15</v>
      </c>
      <c r="D17" s="21">
        <v>43434</v>
      </c>
      <c r="E17" s="13">
        <v>7.30091</v>
      </c>
      <c r="F17" s="14">
        <v>9</v>
      </c>
      <c r="G17"/>
      <c r="H17" s="7"/>
      <c r="I17" s="7"/>
      <c r="J17" s="7"/>
      <c r="K17" s="7"/>
      <c r="L17" s="7"/>
      <c r="M17" s="7"/>
    </row>
    <row r="18" spans="2:13" s="9" customFormat="1" ht="19.5" customHeight="1" x14ac:dyDescent="0.2">
      <c r="B18" s="15" t="s">
        <v>17</v>
      </c>
      <c r="C18" s="30" t="s">
        <v>15</v>
      </c>
      <c r="D18" s="21">
        <v>43434</v>
      </c>
      <c r="E18" s="13">
        <v>12.164909999999999</v>
      </c>
      <c r="F18" s="20" t="s">
        <v>23</v>
      </c>
      <c r="G18"/>
      <c r="H18" s="7"/>
      <c r="I18" s="7"/>
      <c r="J18" s="7"/>
      <c r="K18" s="7"/>
      <c r="L18" s="7"/>
      <c r="M18" s="7"/>
    </row>
    <row r="19" spans="2:13" s="9" customFormat="1" ht="19.5" customHeight="1" x14ac:dyDescent="0.2">
      <c r="B19" s="15" t="s">
        <v>18</v>
      </c>
      <c r="C19" s="30" t="s">
        <v>15</v>
      </c>
      <c r="D19" s="21">
        <v>43434</v>
      </c>
      <c r="E19" s="13">
        <v>16.37931</v>
      </c>
      <c r="F19" s="20" t="s">
        <v>23</v>
      </c>
      <c r="G19"/>
      <c r="H19" s="7"/>
      <c r="I19" s="7"/>
      <c r="J19" s="7"/>
      <c r="K19" s="7"/>
      <c r="L19" s="7"/>
      <c r="M19" s="7"/>
    </row>
    <row r="20" spans="2:13" s="9" customFormat="1" ht="19.5" customHeight="1" x14ac:dyDescent="0.2">
      <c r="B20" s="15" t="s">
        <v>19</v>
      </c>
      <c r="C20" s="30" t="s">
        <v>15</v>
      </c>
      <c r="D20" s="21">
        <v>43434</v>
      </c>
      <c r="E20" s="13">
        <v>14.780810000000001</v>
      </c>
      <c r="F20" s="20" t="s">
        <v>23</v>
      </c>
      <c r="G20"/>
      <c r="H20" s="7"/>
      <c r="I20" s="7"/>
      <c r="J20" s="7"/>
      <c r="K20" s="7"/>
      <c r="L20" s="7"/>
      <c r="M20" s="7"/>
    </row>
    <row r="21" spans="2:13" s="9" customFormat="1" ht="19.5" customHeight="1" x14ac:dyDescent="0.2">
      <c r="B21" s="32" t="s">
        <v>21</v>
      </c>
      <c r="C21" s="33"/>
      <c r="D21" s="33"/>
      <c r="E21" s="34">
        <f>SUM(E16:E20)</f>
        <v>55.250410000000002</v>
      </c>
      <c r="F21" s="35"/>
      <c r="G21"/>
      <c r="H21" s="7"/>
      <c r="I21" s="7"/>
      <c r="J21" s="7"/>
      <c r="K21" s="7"/>
      <c r="L21" s="7"/>
      <c r="M21" s="7"/>
    </row>
    <row r="22" spans="2:13" s="9" customFormat="1" ht="12.75" customHeight="1" x14ac:dyDescent="0.2">
      <c r="B22" s="11" t="s">
        <v>24</v>
      </c>
      <c r="C22" s="12"/>
      <c r="D22" s="12"/>
      <c r="E22" s="12"/>
      <c r="F22" s="31"/>
      <c r="G22"/>
      <c r="H22" s="7"/>
      <c r="I22" s="7"/>
      <c r="J22" s="7"/>
      <c r="K22" s="7"/>
      <c r="L22" s="7"/>
      <c r="M22" s="7"/>
    </row>
    <row r="23" spans="2:13" s="9" customFormat="1" ht="24" customHeight="1" x14ac:dyDescent="0.2">
      <c r="B23" s="15" t="s">
        <v>27</v>
      </c>
      <c r="C23" s="30" t="s">
        <v>11</v>
      </c>
      <c r="D23" s="21">
        <v>43465</v>
      </c>
      <c r="E23" s="13">
        <v>29.103999999999999</v>
      </c>
      <c r="F23" s="20">
        <v>12</v>
      </c>
      <c r="G23"/>
      <c r="H23" s="7"/>
      <c r="I23" s="7"/>
      <c r="J23" s="7"/>
      <c r="K23" s="7"/>
      <c r="L23" s="7"/>
      <c r="M23" s="7"/>
    </row>
    <row r="24" spans="2:13" s="9" customFormat="1" ht="24" customHeight="1" x14ac:dyDescent="0.2">
      <c r="B24" s="15" t="s">
        <v>28</v>
      </c>
      <c r="C24" s="30" t="s">
        <v>11</v>
      </c>
      <c r="D24" s="21">
        <v>43465</v>
      </c>
      <c r="E24" s="13">
        <v>110.9705</v>
      </c>
      <c r="F24" s="20" t="s">
        <v>23</v>
      </c>
      <c r="G24"/>
      <c r="H24" s="7"/>
      <c r="I24" s="7"/>
      <c r="J24" s="7"/>
      <c r="K24" s="7"/>
      <c r="L24" s="7"/>
      <c r="M24" s="7"/>
    </row>
    <row r="25" spans="2:13" s="9" customFormat="1" ht="19.5" customHeight="1" x14ac:dyDescent="0.2">
      <c r="B25" s="15" t="s">
        <v>10</v>
      </c>
      <c r="C25" s="30" t="s">
        <v>11</v>
      </c>
      <c r="D25" s="21">
        <v>43465</v>
      </c>
      <c r="E25" s="13">
        <v>24.819269999999999</v>
      </c>
      <c r="F25" s="20">
        <v>16</v>
      </c>
      <c r="G25"/>
      <c r="H25" s="7"/>
      <c r="I25" s="7"/>
      <c r="J25" s="7"/>
      <c r="K25" s="7"/>
      <c r="L25" s="7"/>
      <c r="M25" s="7"/>
    </row>
    <row r="26" spans="2:13" s="9" customFormat="1" ht="19.5" customHeight="1" x14ac:dyDescent="0.2">
      <c r="B26" s="15" t="s">
        <v>12</v>
      </c>
      <c r="C26" s="30" t="s">
        <v>11</v>
      </c>
      <c r="D26" s="21">
        <v>43465</v>
      </c>
      <c r="E26" s="37">
        <v>0.44377999999999995</v>
      </c>
      <c r="F26" s="20" t="s">
        <v>23</v>
      </c>
      <c r="G26"/>
      <c r="H26" s="7"/>
      <c r="I26" s="7"/>
      <c r="J26" s="7"/>
      <c r="K26" s="7"/>
      <c r="L26" s="7"/>
      <c r="M26" s="7"/>
    </row>
    <row r="27" spans="2:13" s="9" customFormat="1" ht="24" customHeight="1" x14ac:dyDescent="0.2">
      <c r="B27" s="15" t="s">
        <v>13</v>
      </c>
      <c r="C27" s="30" t="s">
        <v>11</v>
      </c>
      <c r="D27" s="21">
        <v>43465</v>
      </c>
      <c r="E27" s="13">
        <v>46.875399999999999</v>
      </c>
      <c r="F27" s="20">
        <v>29</v>
      </c>
      <c r="G27"/>
      <c r="H27" s="7"/>
      <c r="I27" s="7"/>
      <c r="J27" s="7"/>
      <c r="K27" s="7"/>
      <c r="L27" s="7"/>
      <c r="M27" s="7"/>
    </row>
    <row r="28" spans="2:13" s="9" customFormat="1" ht="19.5" customHeight="1" x14ac:dyDescent="0.2">
      <c r="B28" s="15" t="s">
        <v>29</v>
      </c>
      <c r="C28" s="30" t="s">
        <v>11</v>
      </c>
      <c r="D28" s="21">
        <v>43465</v>
      </c>
      <c r="E28" s="13">
        <v>308.71600000000001</v>
      </c>
      <c r="F28" s="20">
        <v>32</v>
      </c>
      <c r="G28"/>
      <c r="H28" s="7"/>
      <c r="I28" s="7"/>
      <c r="J28" s="7"/>
      <c r="K28" s="7"/>
      <c r="L28" s="7"/>
      <c r="M28" s="7"/>
    </row>
    <row r="29" spans="2:13" s="9" customFormat="1" ht="19.5" customHeight="1" x14ac:dyDescent="0.2">
      <c r="B29" s="15" t="s">
        <v>14</v>
      </c>
      <c r="C29" s="30" t="s">
        <v>22</v>
      </c>
      <c r="D29" s="21">
        <v>43465</v>
      </c>
      <c r="E29" s="13">
        <v>2299.64032</v>
      </c>
      <c r="F29" s="20">
        <v>1748</v>
      </c>
      <c r="G29"/>
      <c r="H29" s="7"/>
      <c r="I29" s="7"/>
      <c r="J29" s="7"/>
      <c r="K29" s="7"/>
      <c r="L29" s="7"/>
      <c r="M29" s="7"/>
    </row>
    <row r="30" spans="2:13" s="9" customFormat="1" ht="19.5" customHeight="1" x14ac:dyDescent="0.2">
      <c r="B30" s="15" t="s">
        <v>16</v>
      </c>
      <c r="C30" s="30" t="s">
        <v>30</v>
      </c>
      <c r="D30" s="21">
        <v>43465</v>
      </c>
      <c r="E30" s="13">
        <v>1370.2122300000001</v>
      </c>
      <c r="F30" s="20">
        <v>4691</v>
      </c>
      <c r="G30"/>
      <c r="H30" s="7"/>
      <c r="I30" s="7"/>
      <c r="J30" s="7"/>
      <c r="K30" s="7"/>
      <c r="L30" s="7"/>
      <c r="M30" s="7"/>
    </row>
    <row r="31" spans="2:13" s="9" customFormat="1" ht="19.5" customHeight="1" x14ac:dyDescent="0.2">
      <c r="B31" s="15" t="s">
        <v>31</v>
      </c>
      <c r="C31" s="30" t="s">
        <v>30</v>
      </c>
      <c r="D31" s="21">
        <v>43465</v>
      </c>
      <c r="E31" s="13">
        <v>101.33703999999999</v>
      </c>
      <c r="F31" s="20">
        <v>136</v>
      </c>
      <c r="G31"/>
      <c r="H31" s="7"/>
      <c r="I31" s="7"/>
      <c r="J31" s="7"/>
      <c r="K31" s="7"/>
      <c r="L31" s="7"/>
      <c r="M31" s="7"/>
    </row>
    <row r="32" spans="2:13" s="9" customFormat="1" ht="19.5" customHeight="1" x14ac:dyDescent="0.2">
      <c r="B32" s="15" t="s">
        <v>17</v>
      </c>
      <c r="C32" s="30" t="s">
        <v>30</v>
      </c>
      <c r="D32" s="21">
        <v>43465</v>
      </c>
      <c r="E32" s="13">
        <v>2414.8187699999999</v>
      </c>
      <c r="F32" s="20">
        <v>2552</v>
      </c>
      <c r="G32"/>
      <c r="H32" s="7"/>
      <c r="I32" s="7"/>
      <c r="J32" s="7"/>
      <c r="K32" s="7"/>
      <c r="L32" s="7"/>
      <c r="M32" s="7"/>
    </row>
    <row r="33" spans="2:13" s="9" customFormat="1" ht="19.5" customHeight="1" x14ac:dyDescent="0.2">
      <c r="B33" s="15" t="s">
        <v>18</v>
      </c>
      <c r="C33" s="30" t="s">
        <v>26</v>
      </c>
      <c r="D33" s="21">
        <v>43465</v>
      </c>
      <c r="E33" s="13">
        <v>5841.0986400000002</v>
      </c>
      <c r="F33" s="20">
        <v>2406</v>
      </c>
      <c r="G33"/>
      <c r="H33" s="7"/>
      <c r="I33" s="7"/>
      <c r="J33" s="7"/>
      <c r="K33" s="7"/>
      <c r="L33" s="7"/>
      <c r="M33" s="7"/>
    </row>
    <row r="34" spans="2:13" s="9" customFormat="1" ht="19.5" customHeight="1" x14ac:dyDescent="0.2">
      <c r="B34" s="15" t="s">
        <v>32</v>
      </c>
      <c r="C34" s="30" t="s">
        <v>30</v>
      </c>
      <c r="D34" s="21">
        <v>43465</v>
      </c>
      <c r="E34" s="13">
        <v>4818.8689999999997</v>
      </c>
      <c r="F34" s="20">
        <v>3161</v>
      </c>
      <c r="G34"/>
      <c r="H34" s="7"/>
      <c r="I34" s="7"/>
      <c r="J34" s="7"/>
      <c r="K34" s="7"/>
      <c r="L34" s="7"/>
      <c r="M34" s="7"/>
    </row>
    <row r="35" spans="2:13" s="9" customFormat="1" ht="19.5" customHeight="1" x14ac:dyDescent="0.2">
      <c r="B35" s="15" t="s">
        <v>19</v>
      </c>
      <c r="C35" s="30" t="s">
        <v>30</v>
      </c>
      <c r="D35" s="21">
        <v>43465</v>
      </c>
      <c r="E35" s="13">
        <v>636.91324999999995</v>
      </c>
      <c r="F35" s="20">
        <v>209</v>
      </c>
      <c r="G35"/>
      <c r="H35" s="7"/>
      <c r="I35" s="7"/>
      <c r="J35" s="7"/>
      <c r="K35" s="7"/>
      <c r="L35" s="7"/>
      <c r="M35" s="7"/>
    </row>
    <row r="36" spans="2:13" s="9" customFormat="1" ht="19.5" customHeight="1" x14ac:dyDescent="0.2">
      <c r="B36" s="32" t="s">
        <v>25</v>
      </c>
      <c r="C36" s="33"/>
      <c r="D36" s="33"/>
      <c r="E36" s="34">
        <f>SUM(E23:E35)</f>
        <v>18003.818200000002</v>
      </c>
      <c r="F36" s="35"/>
      <c r="G36"/>
      <c r="H36" s="7"/>
      <c r="I36" s="7"/>
      <c r="J36" s="7"/>
      <c r="K36" s="7"/>
      <c r="L36" s="7"/>
      <c r="M36" s="7"/>
    </row>
    <row r="37" spans="2:13" s="9" customFormat="1" ht="19.5" customHeight="1" x14ac:dyDescent="0.2">
      <c r="B37" s="41" t="s">
        <v>7</v>
      </c>
      <c r="C37" s="42"/>
      <c r="D37" s="42"/>
      <c r="E37" s="43">
        <f>+E21+E14+E36</f>
        <v>73439.508520000003</v>
      </c>
      <c r="F37" s="44"/>
      <c r="G37"/>
      <c r="H37" s="7"/>
      <c r="I37" s="7"/>
      <c r="J37" s="7"/>
      <c r="K37" s="7"/>
      <c r="L37" s="7"/>
      <c r="M37" s="7"/>
    </row>
    <row r="38" spans="2:13" s="9" customFormat="1" ht="15" x14ac:dyDescent="0.2">
      <c r="B38" s="38">
        <v>2019</v>
      </c>
      <c r="C38" s="39"/>
      <c r="D38" s="39"/>
      <c r="E38" s="39"/>
      <c r="F38" s="40"/>
      <c r="G38"/>
      <c r="H38" s="7"/>
      <c r="I38" s="7"/>
      <c r="J38" s="7"/>
      <c r="K38" s="7"/>
      <c r="L38" s="7"/>
      <c r="M38" s="7"/>
    </row>
    <row r="39" spans="2:13" s="9" customFormat="1" ht="12.75" customHeight="1" x14ac:dyDescent="0.2">
      <c r="B39" s="11" t="s">
        <v>33</v>
      </c>
      <c r="C39" s="12"/>
      <c r="D39" s="12"/>
      <c r="E39" s="12"/>
      <c r="F39" s="31"/>
      <c r="G39"/>
      <c r="H39" s="7"/>
      <c r="I39" s="7"/>
      <c r="J39" s="7"/>
      <c r="K39" s="7"/>
      <c r="L39" s="7"/>
      <c r="M39" s="7"/>
    </row>
    <row r="40" spans="2:13" s="9" customFormat="1" ht="19.5" customHeight="1" x14ac:dyDescent="0.2">
      <c r="B40" s="15" t="s">
        <v>10</v>
      </c>
      <c r="C40" s="30" t="s">
        <v>11</v>
      </c>
      <c r="D40" s="21">
        <v>43496</v>
      </c>
      <c r="E40" s="13">
        <v>1.43251</v>
      </c>
      <c r="F40" s="20" t="s">
        <v>37</v>
      </c>
      <c r="G40"/>
      <c r="H40" s="7"/>
      <c r="I40" s="7"/>
      <c r="J40" s="7"/>
      <c r="K40" s="7"/>
      <c r="L40" s="7"/>
      <c r="M40" s="7"/>
    </row>
    <row r="41" spans="2:13" s="9" customFormat="1" ht="19.5" customHeight="1" x14ac:dyDescent="0.2">
      <c r="B41" s="15" t="s">
        <v>29</v>
      </c>
      <c r="C41" s="30" t="s">
        <v>11</v>
      </c>
      <c r="D41" s="21">
        <v>43496</v>
      </c>
      <c r="E41" s="13">
        <v>10.872</v>
      </c>
      <c r="F41" s="20" t="s">
        <v>37</v>
      </c>
      <c r="G41"/>
      <c r="H41" s="7"/>
      <c r="I41" s="7"/>
      <c r="J41" s="7"/>
      <c r="K41" s="7"/>
      <c r="L41" s="7"/>
      <c r="M41" s="7"/>
    </row>
    <row r="42" spans="2:13" s="9" customFormat="1" ht="19.5" customHeight="1" x14ac:dyDescent="0.2">
      <c r="B42" s="15" t="s">
        <v>14</v>
      </c>
      <c r="C42" s="30" t="s">
        <v>22</v>
      </c>
      <c r="D42" s="21">
        <v>43496</v>
      </c>
      <c r="E42" s="13">
        <v>6.5447899999999999</v>
      </c>
      <c r="F42" s="20">
        <v>6</v>
      </c>
      <c r="G42"/>
      <c r="H42" s="7"/>
      <c r="I42" s="7"/>
      <c r="J42" s="7"/>
      <c r="K42" s="7"/>
      <c r="L42" s="7"/>
      <c r="M42" s="7"/>
    </row>
    <row r="43" spans="2:13" s="9" customFormat="1" ht="19.5" customHeight="1" x14ac:dyDescent="0.2">
      <c r="B43" s="15" t="s">
        <v>16</v>
      </c>
      <c r="C43" s="30" t="s">
        <v>30</v>
      </c>
      <c r="D43" s="21">
        <v>43496</v>
      </c>
      <c r="E43" s="13">
        <v>7.66655</v>
      </c>
      <c r="F43" s="20">
        <v>14</v>
      </c>
      <c r="G43"/>
      <c r="H43" s="7"/>
      <c r="I43" s="7"/>
      <c r="J43" s="7"/>
      <c r="K43" s="7"/>
      <c r="L43" s="7"/>
      <c r="M43" s="7"/>
    </row>
    <row r="44" spans="2:13" s="9" customFormat="1" ht="19.5" customHeight="1" x14ac:dyDescent="0.2">
      <c r="B44" s="15" t="s">
        <v>17</v>
      </c>
      <c r="C44" s="30" t="s">
        <v>30</v>
      </c>
      <c r="D44" s="21">
        <v>43496</v>
      </c>
      <c r="E44" s="13">
        <v>19.14555</v>
      </c>
      <c r="F44" s="20">
        <v>12</v>
      </c>
      <c r="G44"/>
      <c r="H44" s="7"/>
      <c r="I44" s="7"/>
      <c r="J44" s="7"/>
      <c r="K44" s="7"/>
      <c r="L44" s="7"/>
      <c r="M44" s="7"/>
    </row>
    <row r="45" spans="2:13" s="9" customFormat="1" ht="19.5" customHeight="1" x14ac:dyDescent="0.2">
      <c r="B45" s="15" t="s">
        <v>18</v>
      </c>
      <c r="C45" s="30" t="s">
        <v>26</v>
      </c>
      <c r="D45" s="21">
        <v>43496</v>
      </c>
      <c r="E45" s="13">
        <v>72.961330000000004</v>
      </c>
      <c r="F45" s="20">
        <v>14</v>
      </c>
      <c r="G45"/>
      <c r="H45" s="7"/>
      <c r="I45" s="7"/>
      <c r="J45" s="7"/>
      <c r="K45" s="7"/>
      <c r="L45" s="7"/>
      <c r="M45" s="7"/>
    </row>
    <row r="46" spans="2:13" s="9" customFormat="1" ht="19.5" customHeight="1" x14ac:dyDescent="0.2">
      <c r="B46" s="15" t="s">
        <v>32</v>
      </c>
      <c r="C46" s="30" t="s">
        <v>30</v>
      </c>
      <c r="D46" s="21">
        <v>43496</v>
      </c>
      <c r="E46" s="13">
        <v>17.689539999999997</v>
      </c>
      <c r="F46" s="20">
        <v>9</v>
      </c>
      <c r="G46"/>
      <c r="H46" s="7"/>
      <c r="I46" s="7"/>
      <c r="J46" s="7"/>
      <c r="K46" s="7"/>
      <c r="L46" s="7"/>
      <c r="M46" s="7"/>
    </row>
    <row r="47" spans="2:13" s="9" customFormat="1" ht="19.5" customHeight="1" x14ac:dyDescent="0.2">
      <c r="B47" s="15" t="s">
        <v>19</v>
      </c>
      <c r="C47" s="30" t="s">
        <v>30</v>
      </c>
      <c r="D47" s="21">
        <v>43496</v>
      </c>
      <c r="E47" s="13">
        <v>1.35223</v>
      </c>
      <c r="F47" s="20" t="s">
        <v>37</v>
      </c>
      <c r="G47"/>
      <c r="H47" s="7"/>
      <c r="I47" s="7"/>
      <c r="J47" s="7"/>
      <c r="K47" s="7"/>
      <c r="L47" s="7"/>
      <c r="M47" s="7"/>
    </row>
    <row r="48" spans="2:13" s="9" customFormat="1" ht="19.5" customHeight="1" x14ac:dyDescent="0.2">
      <c r="B48" s="32" t="s">
        <v>34</v>
      </c>
      <c r="C48" s="33"/>
      <c r="D48" s="33"/>
      <c r="E48" s="34">
        <f>SUM(E40:E47)</f>
        <v>137.6645</v>
      </c>
      <c r="F48" s="35"/>
      <c r="G48"/>
      <c r="H48" s="7"/>
      <c r="I48" s="7"/>
      <c r="J48" s="7"/>
      <c r="K48" s="7"/>
      <c r="L48" s="7"/>
      <c r="M48" s="7"/>
    </row>
    <row r="49" spans="2:13" s="9" customFormat="1" ht="12.75" customHeight="1" x14ac:dyDescent="0.2">
      <c r="B49" s="11" t="s">
        <v>38</v>
      </c>
      <c r="C49" s="12"/>
      <c r="D49" s="12"/>
      <c r="E49" s="12"/>
      <c r="F49" s="31"/>
      <c r="G49"/>
      <c r="H49" s="7"/>
      <c r="I49" s="7"/>
      <c r="J49" s="7"/>
      <c r="K49" s="7"/>
      <c r="L49" s="7"/>
      <c r="M49" s="7"/>
    </row>
    <row r="50" spans="2:13" s="9" customFormat="1" ht="19.5" customHeight="1" x14ac:dyDescent="0.2">
      <c r="B50" s="15" t="s">
        <v>31</v>
      </c>
      <c r="C50" s="30" t="s">
        <v>40</v>
      </c>
      <c r="D50" s="21">
        <v>43524</v>
      </c>
      <c r="E50" s="13">
        <v>47.347960000000008</v>
      </c>
      <c r="F50" s="20">
        <v>138</v>
      </c>
      <c r="G50"/>
      <c r="H50" s="7"/>
      <c r="I50" s="7"/>
      <c r="J50" s="7"/>
      <c r="K50" s="7"/>
      <c r="L50" s="7"/>
      <c r="M50" s="7"/>
    </row>
    <row r="51" spans="2:13" s="9" customFormat="1" ht="19.5" customHeight="1" x14ac:dyDescent="0.2">
      <c r="B51" s="15" t="s">
        <v>17</v>
      </c>
      <c r="C51" s="30" t="s">
        <v>40</v>
      </c>
      <c r="D51" s="21">
        <v>43524</v>
      </c>
      <c r="E51" s="13">
        <v>1198.8256699999999</v>
      </c>
      <c r="F51" s="20">
        <v>2552</v>
      </c>
      <c r="G51"/>
      <c r="H51" s="7"/>
      <c r="I51" s="7"/>
      <c r="J51" s="7"/>
      <c r="K51" s="7"/>
      <c r="L51" s="7"/>
      <c r="M51" s="7"/>
    </row>
    <row r="52" spans="2:13" s="9" customFormat="1" ht="19.5" customHeight="1" x14ac:dyDescent="0.2">
      <c r="B52" s="15" t="s">
        <v>41</v>
      </c>
      <c r="C52" s="30" t="s">
        <v>42</v>
      </c>
      <c r="D52" s="21">
        <v>43524</v>
      </c>
      <c r="E52" s="13">
        <v>99.227459999999994</v>
      </c>
      <c r="F52" s="20">
        <v>27</v>
      </c>
      <c r="G52"/>
      <c r="H52" s="7"/>
      <c r="I52" s="7"/>
      <c r="J52" s="7"/>
      <c r="K52" s="7"/>
      <c r="L52" s="7"/>
      <c r="M52" s="7"/>
    </row>
    <row r="53" spans="2:13" s="9" customFormat="1" ht="19.5" customHeight="1" x14ac:dyDescent="0.2">
      <c r="B53" s="15" t="s">
        <v>43</v>
      </c>
      <c r="C53" s="30" t="s">
        <v>42</v>
      </c>
      <c r="D53" s="21">
        <v>43524</v>
      </c>
      <c r="E53" s="13">
        <v>38.239650000000005</v>
      </c>
      <c r="F53" s="20" t="s">
        <v>37</v>
      </c>
      <c r="G53"/>
      <c r="H53" s="7"/>
      <c r="I53" s="7"/>
      <c r="J53" s="7"/>
      <c r="K53" s="7"/>
      <c r="L53" s="7"/>
      <c r="M53" s="7"/>
    </row>
    <row r="54" spans="2:13" s="9" customFormat="1" ht="19.5" customHeight="1" x14ac:dyDescent="0.2">
      <c r="B54" s="15" t="s">
        <v>19</v>
      </c>
      <c r="C54" s="30" t="s">
        <v>40</v>
      </c>
      <c r="D54" s="21">
        <v>43524</v>
      </c>
      <c r="E54" s="13">
        <v>317.83010000000002</v>
      </c>
      <c r="F54" s="20">
        <v>209</v>
      </c>
      <c r="G54"/>
      <c r="H54" s="7"/>
      <c r="I54" s="7"/>
      <c r="J54" s="7"/>
      <c r="K54" s="7"/>
      <c r="L54" s="7"/>
      <c r="M54" s="7"/>
    </row>
    <row r="55" spans="2:13" s="9" customFormat="1" ht="19.5" customHeight="1" x14ac:dyDescent="0.2">
      <c r="B55" s="32" t="s">
        <v>39</v>
      </c>
      <c r="C55" s="33"/>
      <c r="D55" s="33"/>
      <c r="E55" s="34">
        <f>SUM(E50:E54)</f>
        <v>1701.47084</v>
      </c>
      <c r="F55" s="35"/>
      <c r="G55"/>
      <c r="H55" s="7"/>
      <c r="I55" s="7"/>
      <c r="J55" s="7"/>
      <c r="K55" s="7"/>
      <c r="L55" s="7"/>
      <c r="M55" s="7"/>
    </row>
    <row r="56" spans="2:13" s="9" customFormat="1" ht="12.75" customHeight="1" x14ac:dyDescent="0.2">
      <c r="B56" s="11" t="s">
        <v>44</v>
      </c>
      <c r="C56" s="12"/>
      <c r="D56" s="12"/>
      <c r="E56" s="12"/>
      <c r="F56" s="31"/>
      <c r="G56"/>
      <c r="H56" s="7"/>
      <c r="I56" s="7"/>
      <c r="J56" s="7"/>
      <c r="K56" s="7"/>
      <c r="L56" s="7"/>
      <c r="M56" s="7"/>
    </row>
    <row r="57" spans="2:13" s="9" customFormat="1" ht="19.5" customHeight="1" x14ac:dyDescent="0.2">
      <c r="B57" s="15" t="s">
        <v>14</v>
      </c>
      <c r="C57" s="30" t="s">
        <v>40</v>
      </c>
      <c r="D57" s="21">
        <v>43553</v>
      </c>
      <c r="E57" s="13">
        <v>446.5077</v>
      </c>
      <c r="F57" s="20">
        <v>1722</v>
      </c>
      <c r="G57"/>
      <c r="H57" s="7"/>
      <c r="I57" s="7"/>
      <c r="J57" s="7"/>
      <c r="K57" s="7"/>
      <c r="L57" s="7"/>
      <c r="M57" s="7"/>
    </row>
    <row r="58" spans="2:13" s="9" customFormat="1" ht="19.5" customHeight="1" x14ac:dyDescent="0.2">
      <c r="B58" s="15" t="s">
        <v>46</v>
      </c>
      <c r="C58" s="30" t="s">
        <v>42</v>
      </c>
      <c r="D58" s="21">
        <v>43553</v>
      </c>
      <c r="E58" s="13">
        <v>740.63452000000007</v>
      </c>
      <c r="F58" s="20">
        <v>909</v>
      </c>
      <c r="G58"/>
      <c r="H58" s="7"/>
      <c r="I58" s="7"/>
      <c r="J58" s="7"/>
      <c r="K58" s="7"/>
      <c r="L58" s="7"/>
      <c r="M58" s="7"/>
    </row>
    <row r="59" spans="2:13" s="9" customFormat="1" ht="19.5" customHeight="1" x14ac:dyDescent="0.2">
      <c r="B59" s="15" t="s">
        <v>32</v>
      </c>
      <c r="C59" s="30" t="s">
        <v>40</v>
      </c>
      <c r="D59" s="21">
        <v>43553</v>
      </c>
      <c r="E59" s="13">
        <v>410.60912000000002</v>
      </c>
      <c r="F59" s="20">
        <v>3135</v>
      </c>
      <c r="G59"/>
      <c r="H59" s="7"/>
      <c r="I59" s="7"/>
      <c r="J59" s="7"/>
      <c r="K59" s="7"/>
      <c r="L59" s="7"/>
      <c r="M59" s="7"/>
    </row>
    <row r="60" spans="2:13" s="9" customFormat="1" ht="19.5" customHeight="1" x14ac:dyDescent="0.2">
      <c r="B60" s="15" t="s">
        <v>19</v>
      </c>
      <c r="C60" s="30" t="s">
        <v>40</v>
      </c>
      <c r="D60" s="21">
        <v>43553</v>
      </c>
      <c r="E60" s="13">
        <v>4.4167899999999998</v>
      </c>
      <c r="F60" s="20" t="s">
        <v>37</v>
      </c>
      <c r="G60"/>
      <c r="H60" s="7"/>
      <c r="I60" s="7"/>
      <c r="J60" s="7"/>
      <c r="K60" s="7"/>
      <c r="L60" s="7"/>
      <c r="M60" s="7"/>
    </row>
    <row r="61" spans="2:13" s="9" customFormat="1" ht="19.5" customHeight="1" x14ac:dyDescent="0.2">
      <c r="B61" s="32" t="s">
        <v>45</v>
      </c>
      <c r="C61" s="33"/>
      <c r="D61" s="33"/>
      <c r="E61" s="34">
        <f>SUM(E57:E60)</f>
        <v>1602.1681300000002</v>
      </c>
      <c r="F61" s="35"/>
      <c r="G61"/>
      <c r="H61" s="7"/>
      <c r="I61" s="7"/>
      <c r="J61" s="7"/>
      <c r="K61" s="7"/>
      <c r="L61" s="7"/>
      <c r="M61" s="7"/>
    </row>
    <row r="62" spans="2:13" s="9" customFormat="1" ht="12.75" customHeight="1" x14ac:dyDescent="0.2">
      <c r="B62" s="11" t="s">
        <v>47</v>
      </c>
      <c r="C62" s="12"/>
      <c r="D62" s="12"/>
      <c r="E62" s="12"/>
      <c r="F62" s="31"/>
      <c r="G62"/>
      <c r="H62" s="7"/>
      <c r="I62" s="7"/>
      <c r="J62" s="7"/>
      <c r="K62" s="7"/>
      <c r="L62" s="7"/>
      <c r="M62" s="7"/>
    </row>
    <row r="63" spans="2:13" s="9" customFormat="1" ht="24" customHeight="1" x14ac:dyDescent="0.2">
      <c r="B63" s="15" t="s">
        <v>10</v>
      </c>
      <c r="C63" s="30" t="s">
        <v>26</v>
      </c>
      <c r="D63" s="21">
        <v>43585</v>
      </c>
      <c r="E63" s="13">
        <v>1414.5245</v>
      </c>
      <c r="F63" s="20">
        <v>2061</v>
      </c>
      <c r="G63"/>
      <c r="H63" s="7"/>
      <c r="I63" s="7"/>
      <c r="J63" s="7"/>
      <c r="K63" s="7"/>
      <c r="L63" s="7"/>
      <c r="M63" s="7"/>
    </row>
    <row r="64" spans="2:13" s="9" customFormat="1" ht="24" customHeight="1" x14ac:dyDescent="0.2">
      <c r="B64" s="15" t="s">
        <v>12</v>
      </c>
      <c r="C64" s="30" t="s">
        <v>26</v>
      </c>
      <c r="D64" s="21">
        <v>43585</v>
      </c>
      <c r="E64" s="13">
        <v>21.542249999999999</v>
      </c>
      <c r="F64" s="20">
        <v>55</v>
      </c>
      <c r="G64"/>
      <c r="H64" s="7"/>
      <c r="I64" s="7"/>
      <c r="J64" s="7"/>
      <c r="K64" s="7"/>
      <c r="L64" s="7"/>
      <c r="M64" s="7"/>
    </row>
    <row r="65" spans="2:13" s="9" customFormat="1" ht="24" customHeight="1" x14ac:dyDescent="0.2">
      <c r="B65" s="15" t="s">
        <v>13</v>
      </c>
      <c r="C65" s="30" t="s">
        <v>26</v>
      </c>
      <c r="D65" s="21">
        <v>43585</v>
      </c>
      <c r="E65" s="13">
        <v>1985.29422</v>
      </c>
      <c r="F65" s="20">
        <v>6758</v>
      </c>
      <c r="G65"/>
      <c r="H65" s="7"/>
      <c r="I65" s="7"/>
      <c r="J65" s="7"/>
      <c r="K65" s="7"/>
      <c r="L65" s="7"/>
      <c r="M65" s="7"/>
    </row>
    <row r="66" spans="2:13" s="9" customFormat="1" ht="19.5" customHeight="1" x14ac:dyDescent="0.2">
      <c r="B66" s="15" t="s">
        <v>14</v>
      </c>
      <c r="C66" s="30" t="s">
        <v>40</v>
      </c>
      <c r="D66" s="21">
        <v>43585</v>
      </c>
      <c r="E66" s="37">
        <v>5.2079599999999999</v>
      </c>
      <c r="F66" s="20">
        <v>17</v>
      </c>
      <c r="G66"/>
      <c r="H66" s="7"/>
      <c r="I66" s="7"/>
      <c r="J66" s="7"/>
      <c r="K66" s="7"/>
      <c r="L66" s="7"/>
      <c r="M66" s="7"/>
    </row>
    <row r="67" spans="2:13" s="9" customFormat="1" ht="24" customHeight="1" x14ac:dyDescent="0.2">
      <c r="B67" s="15" t="s">
        <v>16</v>
      </c>
      <c r="C67" s="30" t="s">
        <v>40</v>
      </c>
      <c r="D67" s="21">
        <v>43585</v>
      </c>
      <c r="E67" s="13">
        <v>1.52067</v>
      </c>
      <c r="F67" s="20">
        <v>6</v>
      </c>
      <c r="G67"/>
      <c r="H67" s="7"/>
      <c r="I67" s="7"/>
      <c r="J67" s="7"/>
      <c r="K67" s="7"/>
      <c r="L67" s="7"/>
      <c r="M67" s="7"/>
    </row>
    <row r="68" spans="2:13" s="9" customFormat="1" ht="19.5" customHeight="1" x14ac:dyDescent="0.2">
      <c r="B68" s="15" t="s">
        <v>49</v>
      </c>
      <c r="C68" s="30" t="s">
        <v>30</v>
      </c>
      <c r="D68" s="21">
        <v>43585</v>
      </c>
      <c r="E68" s="13">
        <v>6181.0851899999998</v>
      </c>
      <c r="F68" s="20">
        <v>4587</v>
      </c>
      <c r="G68"/>
      <c r="H68" s="7"/>
      <c r="I68" s="7"/>
      <c r="J68" s="7"/>
      <c r="K68" s="7"/>
      <c r="L68" s="7"/>
      <c r="M68" s="7"/>
    </row>
    <row r="69" spans="2:13" s="9" customFormat="1" ht="19.5" customHeight="1" x14ac:dyDescent="0.2">
      <c r="B69" s="15" t="s">
        <v>17</v>
      </c>
      <c r="C69" s="30" t="s">
        <v>40</v>
      </c>
      <c r="D69" s="21">
        <v>43585</v>
      </c>
      <c r="E69" s="13">
        <v>16.398760000000003</v>
      </c>
      <c r="F69" s="20">
        <v>22</v>
      </c>
      <c r="G69"/>
      <c r="H69" s="7"/>
      <c r="I69" s="7"/>
      <c r="J69" s="7"/>
      <c r="K69" s="7"/>
      <c r="L69" s="7"/>
      <c r="M69" s="7"/>
    </row>
    <row r="70" spans="2:13" s="9" customFormat="1" ht="19.5" customHeight="1" x14ac:dyDescent="0.2">
      <c r="B70" s="15" t="s">
        <v>46</v>
      </c>
      <c r="C70" s="30" t="s">
        <v>42</v>
      </c>
      <c r="D70" s="21">
        <v>43585</v>
      </c>
      <c r="E70" s="13">
        <v>9.7394800000000004</v>
      </c>
      <c r="F70" s="20">
        <v>10</v>
      </c>
      <c r="G70"/>
      <c r="H70" s="7"/>
      <c r="I70" s="7"/>
      <c r="J70" s="7"/>
      <c r="K70" s="7"/>
      <c r="L70" s="7"/>
      <c r="M70" s="7"/>
    </row>
    <row r="71" spans="2:13" s="9" customFormat="1" ht="19.5" customHeight="1" x14ac:dyDescent="0.2">
      <c r="B71" s="15" t="s">
        <v>18</v>
      </c>
      <c r="C71" s="30" t="s">
        <v>26</v>
      </c>
      <c r="D71" s="21">
        <v>43585</v>
      </c>
      <c r="E71" s="13">
        <v>8.5268899999999999</v>
      </c>
      <c r="F71" s="20">
        <v>4</v>
      </c>
      <c r="G71"/>
      <c r="H71" s="7"/>
      <c r="I71" s="7"/>
      <c r="J71" s="7"/>
      <c r="K71" s="7"/>
      <c r="L71" s="7"/>
      <c r="M71" s="7"/>
    </row>
    <row r="72" spans="2:13" s="9" customFormat="1" ht="19.5" customHeight="1" x14ac:dyDescent="0.2">
      <c r="B72" s="15" t="s">
        <v>32</v>
      </c>
      <c r="C72" s="30" t="s">
        <v>40</v>
      </c>
      <c r="D72" s="21">
        <v>43585</v>
      </c>
      <c r="E72" s="13">
        <v>7.5102700000000002</v>
      </c>
      <c r="F72" s="20">
        <v>28</v>
      </c>
      <c r="G72"/>
      <c r="H72" s="7"/>
      <c r="I72" s="7"/>
      <c r="J72" s="7"/>
      <c r="K72" s="7"/>
      <c r="L72" s="7"/>
      <c r="M72" s="7"/>
    </row>
    <row r="73" spans="2:13" s="9" customFormat="1" ht="24" customHeight="1" x14ac:dyDescent="0.2">
      <c r="B73" s="15" t="s">
        <v>50</v>
      </c>
      <c r="C73" s="30" t="s">
        <v>42</v>
      </c>
      <c r="D73" s="21">
        <v>43585</v>
      </c>
      <c r="E73" s="13">
        <v>779.23987</v>
      </c>
      <c r="F73" s="20">
        <v>366</v>
      </c>
      <c r="G73"/>
      <c r="H73" s="7"/>
      <c r="I73" s="7"/>
      <c r="J73" s="7"/>
      <c r="K73" s="7"/>
      <c r="L73" s="7"/>
      <c r="M73" s="7"/>
    </row>
    <row r="74" spans="2:13" s="9" customFormat="1" ht="19.5" customHeight="1" x14ac:dyDescent="0.2">
      <c r="B74" s="15" t="s">
        <v>19</v>
      </c>
      <c r="C74" s="30" t="s">
        <v>40</v>
      </c>
      <c r="D74" s="21">
        <v>43585</v>
      </c>
      <c r="E74" s="13">
        <v>3.7982100000000001</v>
      </c>
      <c r="F74" s="20" t="s">
        <v>37</v>
      </c>
      <c r="G74"/>
      <c r="H74" s="7"/>
      <c r="I74" s="7"/>
      <c r="J74" s="7"/>
      <c r="K74" s="7"/>
      <c r="L74" s="7"/>
      <c r="M74" s="7"/>
    </row>
    <row r="75" spans="2:13" s="9" customFormat="1" ht="24" customHeight="1" x14ac:dyDescent="0.2">
      <c r="B75" s="15" t="s">
        <v>51</v>
      </c>
      <c r="C75" s="30" t="s">
        <v>42</v>
      </c>
      <c r="D75" s="21">
        <v>43585</v>
      </c>
      <c r="E75" s="13">
        <v>649.97096999999997</v>
      </c>
      <c r="F75" s="20" t="s">
        <v>37</v>
      </c>
      <c r="G75"/>
      <c r="H75" s="7"/>
      <c r="I75" s="7"/>
      <c r="J75" s="7"/>
      <c r="K75" s="7"/>
      <c r="L75" s="7"/>
      <c r="M75" s="7"/>
    </row>
    <row r="76" spans="2:13" s="9" customFormat="1" ht="19.5" customHeight="1" x14ac:dyDescent="0.2">
      <c r="B76" s="32" t="s">
        <v>48</v>
      </c>
      <c r="C76" s="33"/>
      <c r="D76" s="33"/>
      <c r="E76" s="34">
        <f>SUM(E63:E75)</f>
        <v>11084.35924</v>
      </c>
      <c r="F76" s="35"/>
      <c r="G76"/>
      <c r="H76" s="7"/>
      <c r="I76" s="7"/>
      <c r="J76" s="7"/>
      <c r="K76" s="7"/>
      <c r="L76" s="7"/>
      <c r="M76" s="7"/>
    </row>
    <row r="77" spans="2:13" s="9" customFormat="1" ht="12.75" customHeight="1" x14ac:dyDescent="0.2">
      <c r="B77" s="11" t="s">
        <v>52</v>
      </c>
      <c r="C77" s="12"/>
      <c r="D77" s="12"/>
      <c r="E77" s="12"/>
      <c r="F77" s="31"/>
      <c r="G77"/>
      <c r="H77" s="7"/>
      <c r="I77" s="7"/>
      <c r="J77" s="7"/>
      <c r="K77" s="7"/>
      <c r="L77" s="7"/>
      <c r="M77" s="7"/>
    </row>
    <row r="78" spans="2:13" s="9" customFormat="1" ht="24" customHeight="1" x14ac:dyDescent="0.2">
      <c r="B78" s="15" t="s">
        <v>10</v>
      </c>
      <c r="C78" s="30" t="s">
        <v>26</v>
      </c>
      <c r="D78" s="21">
        <v>43616</v>
      </c>
      <c r="E78" s="13">
        <v>15.18798</v>
      </c>
      <c r="F78" s="20">
        <v>20</v>
      </c>
      <c r="G78"/>
      <c r="H78" s="7"/>
      <c r="I78" s="7"/>
      <c r="J78" s="7"/>
      <c r="K78" s="7"/>
      <c r="L78" s="7"/>
      <c r="M78" s="7"/>
    </row>
    <row r="79" spans="2:13" s="9" customFormat="1" ht="24" customHeight="1" x14ac:dyDescent="0.2">
      <c r="B79" s="15" t="s">
        <v>13</v>
      </c>
      <c r="C79" s="30" t="s">
        <v>26</v>
      </c>
      <c r="D79" s="21">
        <v>43616</v>
      </c>
      <c r="E79" s="13">
        <v>32.319949999999999</v>
      </c>
      <c r="F79" s="20">
        <v>66</v>
      </c>
      <c r="G79"/>
      <c r="H79" s="7"/>
      <c r="I79" s="7"/>
      <c r="J79" s="7"/>
      <c r="K79" s="7"/>
      <c r="L79" s="7"/>
      <c r="M79" s="7"/>
    </row>
    <row r="80" spans="2:13" s="9" customFormat="1" ht="24" customHeight="1" x14ac:dyDescent="0.2">
      <c r="B80" s="15" t="s">
        <v>14</v>
      </c>
      <c r="C80" s="30" t="s">
        <v>40</v>
      </c>
      <c r="D80" s="21">
        <v>43616</v>
      </c>
      <c r="E80" s="13">
        <v>8.329559999999999</v>
      </c>
      <c r="F80" s="20">
        <v>19</v>
      </c>
      <c r="G80"/>
      <c r="H80" s="7"/>
      <c r="I80" s="7"/>
      <c r="J80" s="7"/>
      <c r="K80" s="7"/>
      <c r="L80" s="7"/>
      <c r="M80" s="7"/>
    </row>
    <row r="81" spans="2:13" s="9" customFormat="1" ht="24" customHeight="1" x14ac:dyDescent="0.2">
      <c r="B81" s="15" t="s">
        <v>49</v>
      </c>
      <c r="C81" s="30" t="s">
        <v>30</v>
      </c>
      <c r="D81" s="21">
        <v>43616</v>
      </c>
      <c r="E81" s="13">
        <v>49.252879999999998</v>
      </c>
      <c r="F81" s="20">
        <v>49</v>
      </c>
      <c r="G81"/>
      <c r="H81" s="7"/>
      <c r="I81" s="7"/>
      <c r="J81" s="7"/>
      <c r="K81" s="7"/>
      <c r="L81" s="7"/>
      <c r="M81" s="7"/>
    </row>
    <row r="82" spans="2:13" s="9" customFormat="1" ht="19.5" customHeight="1" x14ac:dyDescent="0.2">
      <c r="B82" s="15" t="s">
        <v>17</v>
      </c>
      <c r="C82" s="30" t="s">
        <v>40</v>
      </c>
      <c r="D82" s="21">
        <v>43616</v>
      </c>
      <c r="E82" s="13">
        <v>3.44685</v>
      </c>
      <c r="F82" s="20" t="s">
        <v>37</v>
      </c>
      <c r="G82"/>
      <c r="H82" s="7"/>
      <c r="I82" s="7"/>
      <c r="J82" s="7"/>
      <c r="K82" s="7"/>
      <c r="L82" s="7"/>
      <c r="M82" s="7"/>
    </row>
    <row r="83" spans="2:13" s="9" customFormat="1" ht="24" customHeight="1" x14ac:dyDescent="0.2">
      <c r="B83" s="15" t="s">
        <v>46</v>
      </c>
      <c r="C83" s="30" t="s">
        <v>42</v>
      </c>
      <c r="D83" s="21">
        <v>43616</v>
      </c>
      <c r="E83" s="13">
        <v>11.300790000000001</v>
      </c>
      <c r="F83" s="20">
        <v>12</v>
      </c>
      <c r="G83"/>
      <c r="H83" s="7"/>
      <c r="I83" s="7"/>
      <c r="J83" s="7"/>
      <c r="K83" s="7"/>
      <c r="L83" s="7"/>
      <c r="M83" s="7"/>
    </row>
    <row r="84" spans="2:13" s="9" customFormat="1" ht="19.5" customHeight="1" x14ac:dyDescent="0.2">
      <c r="B84" s="15" t="s">
        <v>18</v>
      </c>
      <c r="C84" s="30" t="s">
        <v>26</v>
      </c>
      <c r="D84" s="21">
        <v>43616</v>
      </c>
      <c r="E84" s="13">
        <v>37.325020000000002</v>
      </c>
      <c r="F84" s="20">
        <v>4</v>
      </c>
      <c r="G84"/>
      <c r="H84" s="7"/>
      <c r="I84" s="7"/>
      <c r="J84" s="7"/>
      <c r="K84" s="7"/>
      <c r="L84" s="7"/>
      <c r="M84" s="7"/>
    </row>
    <row r="85" spans="2:13" s="9" customFormat="1" ht="19.5" customHeight="1" x14ac:dyDescent="0.2">
      <c r="B85" s="15" t="s">
        <v>32</v>
      </c>
      <c r="C85" s="30" t="s">
        <v>40</v>
      </c>
      <c r="D85" s="21">
        <v>43616</v>
      </c>
      <c r="E85" s="13">
        <v>2.12073</v>
      </c>
      <c r="F85" s="20">
        <v>13</v>
      </c>
      <c r="G85"/>
      <c r="H85" s="7"/>
      <c r="I85" s="7"/>
      <c r="J85" s="7"/>
      <c r="K85" s="7"/>
      <c r="L85" s="7"/>
      <c r="M85" s="7"/>
    </row>
    <row r="86" spans="2:13" s="9" customFormat="1" ht="24" customHeight="1" x14ac:dyDescent="0.2">
      <c r="B86" s="15" t="s">
        <v>50</v>
      </c>
      <c r="C86" s="30" t="s">
        <v>42</v>
      </c>
      <c r="D86" s="21">
        <v>43616</v>
      </c>
      <c r="E86" s="13">
        <v>2.3897499999999998</v>
      </c>
      <c r="F86" s="20" t="s">
        <v>37</v>
      </c>
      <c r="G86"/>
      <c r="H86" s="7"/>
      <c r="I86" s="7"/>
      <c r="J86" s="7"/>
      <c r="K86" s="7"/>
      <c r="L86" s="7"/>
      <c r="M86" s="7"/>
    </row>
    <row r="87" spans="2:13" s="9" customFormat="1" ht="24" customHeight="1" x14ac:dyDescent="0.2">
      <c r="B87" s="15" t="s">
        <v>54</v>
      </c>
      <c r="C87" s="30" t="s">
        <v>42</v>
      </c>
      <c r="D87" s="21">
        <v>43616</v>
      </c>
      <c r="E87" s="13">
        <v>1294.9837999999997</v>
      </c>
      <c r="F87" s="20">
        <v>874</v>
      </c>
      <c r="G87"/>
      <c r="H87" s="7"/>
      <c r="I87" s="7"/>
      <c r="J87" s="7"/>
      <c r="K87" s="7"/>
      <c r="L87" s="7"/>
      <c r="M87" s="7"/>
    </row>
    <row r="88" spans="2:13" s="9" customFormat="1" ht="19.5" customHeight="1" x14ac:dyDescent="0.2">
      <c r="B88" s="32" t="s">
        <v>53</v>
      </c>
      <c r="C88" s="33"/>
      <c r="D88" s="33"/>
      <c r="E88" s="34">
        <f>SUM(E78:E87)</f>
        <v>1456.6573099999998</v>
      </c>
      <c r="F88" s="35"/>
      <c r="G88"/>
      <c r="H88" s="7"/>
      <c r="I88" s="7"/>
      <c r="J88" s="7"/>
      <c r="K88" s="7"/>
      <c r="L88" s="7"/>
      <c r="M88" s="7"/>
    </row>
    <row r="89" spans="2:13" s="9" customFormat="1" ht="12.75" customHeight="1" x14ac:dyDescent="0.2">
      <c r="B89" s="11" t="s">
        <v>55</v>
      </c>
      <c r="C89" s="12"/>
      <c r="D89" s="12"/>
      <c r="E89" s="12"/>
      <c r="F89" s="31"/>
      <c r="G89"/>
      <c r="H89" s="7"/>
      <c r="I89" s="7"/>
      <c r="J89" s="7"/>
      <c r="K89" s="7"/>
      <c r="L89" s="7"/>
      <c r="M89" s="7"/>
    </row>
    <row r="90" spans="2:13" s="9" customFormat="1" ht="24" customHeight="1" x14ac:dyDescent="0.2">
      <c r="B90" s="50" t="s">
        <v>16</v>
      </c>
      <c r="C90" s="30" t="s">
        <v>40</v>
      </c>
      <c r="D90" s="21">
        <v>43644</v>
      </c>
      <c r="E90" s="48">
        <v>706.21491999999989</v>
      </c>
      <c r="F90" s="49">
        <v>4712</v>
      </c>
      <c r="G90"/>
      <c r="H90" s="7"/>
      <c r="I90" s="7"/>
      <c r="J90" s="7"/>
      <c r="K90" s="7"/>
      <c r="L90" s="7"/>
      <c r="M90" s="7"/>
    </row>
    <row r="91" spans="2:13" s="9" customFormat="1" ht="24" customHeight="1" x14ac:dyDescent="0.2">
      <c r="B91" s="50" t="s">
        <v>49</v>
      </c>
      <c r="C91" s="30" t="s">
        <v>40</v>
      </c>
      <c r="D91" s="21">
        <v>43644</v>
      </c>
      <c r="E91" s="48">
        <v>685.78966999999989</v>
      </c>
      <c r="F91" s="49">
        <v>4580</v>
      </c>
      <c r="G91"/>
      <c r="H91" s="7"/>
      <c r="I91" s="7"/>
      <c r="J91" s="7"/>
      <c r="K91" s="7"/>
      <c r="L91" s="7"/>
      <c r="M91" s="7"/>
    </row>
    <row r="92" spans="2:13" s="9" customFormat="1" ht="24" customHeight="1" x14ac:dyDescent="0.2">
      <c r="B92" s="50" t="s">
        <v>31</v>
      </c>
      <c r="C92" s="30" t="s">
        <v>40</v>
      </c>
      <c r="D92" s="21">
        <v>43644</v>
      </c>
      <c r="E92" s="48">
        <v>16.464119999999998</v>
      </c>
      <c r="F92" s="49">
        <v>20</v>
      </c>
      <c r="G92"/>
      <c r="H92" s="7"/>
      <c r="I92" s="7"/>
      <c r="J92" s="7"/>
      <c r="K92" s="7"/>
      <c r="L92" s="7"/>
      <c r="M92" s="7"/>
    </row>
    <row r="93" spans="2:13" s="9" customFormat="1" ht="24" customHeight="1" x14ac:dyDescent="0.2">
      <c r="B93" s="50" t="s">
        <v>17</v>
      </c>
      <c r="C93" s="30" t="s">
        <v>40</v>
      </c>
      <c r="D93" s="21">
        <v>43644</v>
      </c>
      <c r="E93" s="48">
        <v>2.6494900000000001</v>
      </c>
      <c r="F93" s="49">
        <v>6</v>
      </c>
      <c r="G93"/>
      <c r="H93" s="7"/>
      <c r="I93" s="7"/>
      <c r="J93" s="7"/>
      <c r="K93" s="7"/>
      <c r="L93" s="7"/>
      <c r="M93" s="7"/>
    </row>
    <row r="94" spans="2:13" s="9" customFormat="1" ht="24" customHeight="1" x14ac:dyDescent="0.2">
      <c r="B94" s="50" t="s">
        <v>58</v>
      </c>
      <c r="C94" s="30" t="s">
        <v>42</v>
      </c>
      <c r="D94" s="21">
        <v>43644</v>
      </c>
      <c r="E94" s="48">
        <v>535.6668699999999</v>
      </c>
      <c r="F94" s="49">
        <v>6</v>
      </c>
      <c r="G94"/>
      <c r="H94" s="7"/>
      <c r="I94" s="7"/>
      <c r="J94" s="7"/>
      <c r="K94" s="7"/>
      <c r="L94" s="7"/>
      <c r="M94" s="7"/>
    </row>
    <row r="95" spans="2:13" s="9" customFormat="1" ht="19.5" customHeight="1" x14ac:dyDescent="0.2">
      <c r="B95" s="50" t="s">
        <v>18</v>
      </c>
      <c r="C95" s="30" t="s">
        <v>59</v>
      </c>
      <c r="D95" s="21">
        <v>43644</v>
      </c>
      <c r="E95" s="48">
        <v>662.48859000000004</v>
      </c>
      <c r="F95" s="49">
        <v>218</v>
      </c>
      <c r="G95"/>
      <c r="H95" s="7"/>
      <c r="I95" s="7"/>
      <c r="J95" s="7"/>
      <c r="K95" s="7"/>
      <c r="L95" s="7"/>
      <c r="M95" s="7"/>
    </row>
    <row r="96" spans="2:13" s="9" customFormat="1" ht="24" customHeight="1" x14ac:dyDescent="0.2">
      <c r="B96" s="50" t="s">
        <v>54</v>
      </c>
      <c r="C96" s="30" t="s">
        <v>42</v>
      </c>
      <c r="D96" s="21">
        <v>43644</v>
      </c>
      <c r="E96" s="48">
        <v>8.9232499999999995</v>
      </c>
      <c r="F96" s="49">
        <v>6</v>
      </c>
      <c r="G96"/>
      <c r="H96" s="7"/>
      <c r="I96" s="7"/>
      <c r="J96" s="7"/>
      <c r="K96" s="7"/>
      <c r="L96" s="7"/>
      <c r="M96" s="7"/>
    </row>
    <row r="97" spans="2:13" s="9" customFormat="1" ht="24" customHeight="1" x14ac:dyDescent="0.2">
      <c r="B97" s="50" t="s">
        <v>57</v>
      </c>
      <c r="C97" s="30" t="s">
        <v>42</v>
      </c>
      <c r="D97" s="21">
        <v>43644</v>
      </c>
      <c r="E97" s="48">
        <v>819.06724999999994</v>
      </c>
      <c r="F97" s="49">
        <v>89</v>
      </c>
      <c r="G97"/>
      <c r="H97" s="7"/>
      <c r="I97" s="7"/>
      <c r="J97" s="7"/>
      <c r="K97" s="7"/>
      <c r="L97" s="7"/>
      <c r="M97" s="7"/>
    </row>
    <row r="98" spans="2:13" s="9" customFormat="1" ht="19.5" customHeight="1" x14ac:dyDescent="0.2">
      <c r="B98" s="32" t="s">
        <v>56</v>
      </c>
      <c r="C98" s="33"/>
      <c r="D98" s="33"/>
      <c r="E98" s="34">
        <f>SUM(E90:E97)</f>
        <v>3437.2641599999997</v>
      </c>
      <c r="F98" s="35"/>
      <c r="G98"/>
      <c r="H98" s="7"/>
      <c r="I98" s="7"/>
      <c r="J98" s="7"/>
      <c r="K98" s="7"/>
      <c r="L98" s="7"/>
      <c r="M98" s="7"/>
    </row>
    <row r="99" spans="2:13" s="9" customFormat="1" ht="12.75" customHeight="1" x14ac:dyDescent="0.2">
      <c r="B99" s="11" t="s">
        <v>60</v>
      </c>
      <c r="C99" s="12"/>
      <c r="D99" s="12"/>
      <c r="E99" s="12"/>
      <c r="F99" s="31"/>
      <c r="G99"/>
      <c r="H99" s="7"/>
      <c r="I99" s="7"/>
      <c r="J99" s="7"/>
      <c r="K99" s="7"/>
      <c r="L99" s="7"/>
      <c r="M99" s="7"/>
    </row>
    <row r="100" spans="2:13" s="9" customFormat="1" ht="24" customHeight="1" x14ac:dyDescent="0.2">
      <c r="B100" s="15" t="s">
        <v>10</v>
      </c>
      <c r="C100" s="30" t="s">
        <v>26</v>
      </c>
      <c r="D100" s="21">
        <v>43677</v>
      </c>
      <c r="E100" s="48">
        <v>5.8166200000000003</v>
      </c>
      <c r="F100" s="49">
        <v>5</v>
      </c>
      <c r="G100"/>
      <c r="H100" s="7"/>
      <c r="I100" s="7"/>
      <c r="J100" s="7"/>
      <c r="K100" s="7"/>
      <c r="L100" s="7"/>
      <c r="M100" s="7"/>
    </row>
    <row r="101" spans="2:13" s="9" customFormat="1" ht="24" customHeight="1" x14ac:dyDescent="0.2">
      <c r="B101" s="15" t="s">
        <v>12</v>
      </c>
      <c r="C101" s="30" t="s">
        <v>26</v>
      </c>
      <c r="D101" s="21">
        <v>43677</v>
      </c>
      <c r="E101" s="48">
        <v>5.5454400000000001</v>
      </c>
      <c r="F101" s="20" t="s">
        <v>37</v>
      </c>
      <c r="G101"/>
      <c r="H101" s="7"/>
      <c r="I101" s="7"/>
      <c r="J101" s="7"/>
      <c r="K101" s="7"/>
      <c r="L101" s="7"/>
      <c r="M101" s="7"/>
    </row>
    <row r="102" spans="2:13" s="9" customFormat="1" ht="24" customHeight="1" x14ac:dyDescent="0.2">
      <c r="B102" s="50" t="s">
        <v>16</v>
      </c>
      <c r="C102" s="30" t="s">
        <v>40</v>
      </c>
      <c r="D102" s="21">
        <v>43677</v>
      </c>
      <c r="E102" s="48">
        <v>18.324850000000001</v>
      </c>
      <c r="F102" s="49">
        <v>51</v>
      </c>
      <c r="G102"/>
      <c r="H102" s="7"/>
      <c r="I102" s="7"/>
      <c r="J102" s="7"/>
      <c r="K102" s="7"/>
      <c r="L102" s="7"/>
      <c r="M102" s="7"/>
    </row>
    <row r="103" spans="2:13" s="9" customFormat="1" ht="24" customHeight="1" x14ac:dyDescent="0.2">
      <c r="B103" s="50" t="s">
        <v>49</v>
      </c>
      <c r="C103" s="30" t="s">
        <v>40</v>
      </c>
      <c r="D103" s="21">
        <v>43677</v>
      </c>
      <c r="E103" s="48">
        <v>6.3747299999999996</v>
      </c>
      <c r="F103" s="49">
        <v>36</v>
      </c>
      <c r="G103"/>
      <c r="H103" s="7"/>
      <c r="I103" s="7"/>
      <c r="J103" s="7"/>
      <c r="K103" s="7"/>
      <c r="L103" s="7"/>
      <c r="M103" s="7"/>
    </row>
    <row r="104" spans="2:13" s="9" customFormat="1" ht="24" customHeight="1" x14ac:dyDescent="0.2">
      <c r="B104" s="50" t="s">
        <v>17</v>
      </c>
      <c r="C104" s="30" t="s">
        <v>40</v>
      </c>
      <c r="D104" s="21">
        <v>43677</v>
      </c>
      <c r="E104" s="51">
        <v>0.26166</v>
      </c>
      <c r="F104" s="20" t="s">
        <v>37</v>
      </c>
      <c r="G104"/>
      <c r="H104" s="7"/>
      <c r="I104" s="7"/>
      <c r="J104" s="7"/>
      <c r="K104" s="7"/>
      <c r="L104" s="7"/>
      <c r="M104" s="7"/>
    </row>
    <row r="105" spans="2:13" s="9" customFormat="1" ht="24" customHeight="1" x14ac:dyDescent="0.2">
      <c r="B105" s="15" t="s">
        <v>50</v>
      </c>
      <c r="C105" s="30" t="s">
        <v>42</v>
      </c>
      <c r="D105" s="21">
        <v>43677</v>
      </c>
      <c r="E105" s="13">
        <v>2.5614400000000002</v>
      </c>
      <c r="F105" s="20" t="s">
        <v>37</v>
      </c>
      <c r="G105"/>
      <c r="H105" s="7"/>
      <c r="I105" s="7"/>
      <c r="J105" s="7"/>
      <c r="K105" s="7"/>
      <c r="L105" s="7"/>
      <c r="M105" s="7"/>
    </row>
    <row r="106" spans="2:13" s="9" customFormat="1" ht="24" customHeight="1" x14ac:dyDescent="0.2">
      <c r="B106" s="50" t="s">
        <v>57</v>
      </c>
      <c r="C106" s="30" t="s">
        <v>42</v>
      </c>
      <c r="D106" s="21">
        <v>43677</v>
      </c>
      <c r="E106" s="48">
        <v>250.70985999999999</v>
      </c>
      <c r="F106" s="49">
        <v>24</v>
      </c>
      <c r="G106" s="52"/>
      <c r="H106" s="7"/>
      <c r="I106" s="7"/>
      <c r="J106" s="7"/>
      <c r="K106" s="7"/>
      <c r="L106" s="7"/>
      <c r="M106" s="7"/>
    </row>
    <row r="107" spans="2:13" s="9" customFormat="1" ht="19.5" customHeight="1" x14ac:dyDescent="0.2">
      <c r="B107" s="32" t="s">
        <v>61</v>
      </c>
      <c r="C107" s="33"/>
      <c r="D107" s="33"/>
      <c r="E107" s="34">
        <f>SUM(E100:E106)</f>
        <v>289.59460000000001</v>
      </c>
      <c r="F107" s="35"/>
      <c r="G107"/>
      <c r="H107" s="7"/>
      <c r="I107" s="7"/>
      <c r="J107" s="7"/>
      <c r="K107" s="7"/>
      <c r="L107" s="7"/>
      <c r="M107" s="7"/>
    </row>
    <row r="108" spans="2:13" s="9" customFormat="1" ht="12.75" customHeight="1" x14ac:dyDescent="0.2">
      <c r="B108" s="11" t="s">
        <v>62</v>
      </c>
      <c r="C108" s="12"/>
      <c r="D108" s="12"/>
      <c r="E108" s="12"/>
      <c r="F108" s="31"/>
      <c r="G108"/>
      <c r="H108" s="7"/>
      <c r="I108" s="7"/>
      <c r="J108" s="7"/>
      <c r="K108" s="7"/>
      <c r="L108" s="7"/>
      <c r="M108" s="7"/>
    </row>
    <row r="109" spans="2:13" s="9" customFormat="1" ht="24" customHeight="1" x14ac:dyDescent="0.2">
      <c r="B109" s="15" t="s">
        <v>14</v>
      </c>
      <c r="C109" s="30" t="s">
        <v>40</v>
      </c>
      <c r="D109" s="21">
        <v>43707</v>
      </c>
      <c r="E109" s="48">
        <v>0.68004999999999993</v>
      </c>
      <c r="F109" s="49" t="s">
        <v>37</v>
      </c>
      <c r="G109"/>
      <c r="H109" s="7"/>
      <c r="I109" s="7"/>
      <c r="J109" s="7"/>
      <c r="K109" s="7"/>
      <c r="L109" s="7"/>
      <c r="M109" s="7"/>
    </row>
    <row r="110" spans="2:13" s="9" customFormat="1" ht="24" customHeight="1" x14ac:dyDescent="0.2">
      <c r="B110" s="15" t="s">
        <v>16</v>
      </c>
      <c r="C110" s="30" t="s">
        <v>40</v>
      </c>
      <c r="D110" s="21">
        <v>43707</v>
      </c>
      <c r="E110" s="51">
        <v>0.21443999999999999</v>
      </c>
      <c r="F110" s="20" t="s">
        <v>37</v>
      </c>
      <c r="G110"/>
      <c r="H110" s="7"/>
      <c r="I110" s="7"/>
      <c r="J110" s="7"/>
      <c r="K110" s="7"/>
      <c r="L110" s="7"/>
      <c r="M110" s="7"/>
    </row>
    <row r="111" spans="2:13" s="9" customFormat="1" ht="24" customHeight="1" x14ac:dyDescent="0.2">
      <c r="B111" s="50" t="s">
        <v>49</v>
      </c>
      <c r="C111" s="30" t="s">
        <v>40</v>
      </c>
      <c r="D111" s="21">
        <v>43707</v>
      </c>
      <c r="E111" s="51">
        <v>0.75090999999999997</v>
      </c>
      <c r="F111" s="20">
        <v>6</v>
      </c>
      <c r="G111"/>
      <c r="H111" s="7"/>
      <c r="I111" s="7"/>
      <c r="J111" s="7"/>
      <c r="K111" s="7"/>
      <c r="L111" s="7"/>
      <c r="M111" s="7"/>
    </row>
    <row r="112" spans="2:13" s="9" customFormat="1" ht="24" customHeight="1" x14ac:dyDescent="0.2">
      <c r="B112" s="15" t="s">
        <v>46</v>
      </c>
      <c r="C112" s="30" t="s">
        <v>42</v>
      </c>
      <c r="D112" s="21">
        <v>43707</v>
      </c>
      <c r="E112" s="13">
        <v>1.1660899999999998</v>
      </c>
      <c r="F112" s="20" t="s">
        <v>37</v>
      </c>
      <c r="G112"/>
      <c r="H112" s="7"/>
      <c r="I112" s="7"/>
      <c r="J112" s="7"/>
      <c r="K112" s="7"/>
      <c r="L112" s="7"/>
      <c r="M112" s="7"/>
    </row>
    <row r="113" spans="2:13" s="9" customFormat="1" ht="24" customHeight="1" x14ac:dyDescent="0.2">
      <c r="B113" s="50" t="s">
        <v>64</v>
      </c>
      <c r="C113" s="30" t="s">
        <v>42</v>
      </c>
      <c r="D113" s="21">
        <v>43707</v>
      </c>
      <c r="E113" s="48">
        <v>13.71339</v>
      </c>
      <c r="F113" s="49" t="s">
        <v>37</v>
      </c>
      <c r="G113" s="52"/>
      <c r="H113" s="7"/>
      <c r="I113" s="7"/>
      <c r="J113" s="7"/>
      <c r="K113" s="7"/>
      <c r="L113" s="7"/>
      <c r="M113" s="7"/>
    </row>
    <row r="114" spans="2:13" s="9" customFormat="1" ht="19.5" customHeight="1" x14ac:dyDescent="0.2">
      <c r="B114" s="32" t="s">
        <v>63</v>
      </c>
      <c r="C114" s="33"/>
      <c r="D114" s="33"/>
      <c r="E114" s="34">
        <f>SUM(E109:E113)</f>
        <v>16.52488</v>
      </c>
      <c r="F114" s="35"/>
      <c r="G114"/>
      <c r="H114" s="7"/>
      <c r="I114" s="7"/>
      <c r="J114" s="7"/>
      <c r="K114" s="7"/>
      <c r="L114" s="7"/>
      <c r="M114" s="7"/>
    </row>
    <row r="115" spans="2:13" s="9" customFormat="1" ht="19.5" customHeight="1" x14ac:dyDescent="0.2">
      <c r="B115" s="41" t="s">
        <v>35</v>
      </c>
      <c r="C115" s="42"/>
      <c r="D115" s="42"/>
      <c r="E115" s="43">
        <f>+E55+E48+E61+E76+E88+E98+E107+E114</f>
        <v>19725.703660000003</v>
      </c>
      <c r="F115" s="44"/>
      <c r="G115"/>
      <c r="H115" s="7"/>
      <c r="I115" s="7"/>
      <c r="J115" s="7"/>
      <c r="K115" s="7"/>
      <c r="L115" s="7"/>
      <c r="M115" s="7"/>
    </row>
    <row r="116" spans="2:13" s="9" customFormat="1" ht="19.5" customHeight="1" x14ac:dyDescent="0.2">
      <c r="B116" s="38" t="s">
        <v>36</v>
      </c>
      <c r="C116" s="39"/>
      <c r="D116" s="39"/>
      <c r="E116" s="45">
        <f>+E115+E37</f>
        <v>93165.212180000002</v>
      </c>
      <c r="F116" s="40"/>
      <c r="G116"/>
      <c r="H116" s="47"/>
      <c r="I116" s="7"/>
      <c r="J116" s="7"/>
      <c r="K116" s="7"/>
      <c r="L116" s="7"/>
      <c r="M116" s="7"/>
    </row>
    <row r="117" spans="2:13" x14ac:dyDescent="0.2">
      <c r="B117"/>
      <c r="C117"/>
      <c r="D117"/>
      <c r="E117"/>
      <c r="F117"/>
    </row>
    <row r="118" spans="2:13" x14ac:dyDescent="0.2">
      <c r="B118"/>
      <c r="C118"/>
      <c r="D118"/>
      <c r="E118"/>
      <c r="F118"/>
    </row>
    <row r="119" spans="2:13" x14ac:dyDescent="0.2">
      <c r="B119"/>
      <c r="C119"/>
      <c r="D119"/>
      <c r="E119"/>
      <c r="F119"/>
    </row>
    <row r="120" spans="2:13" x14ac:dyDescent="0.2">
      <c r="B120"/>
      <c r="C120"/>
      <c r="D120"/>
      <c r="E120"/>
      <c r="F120"/>
    </row>
    <row r="121" spans="2:13" x14ac:dyDescent="0.2">
      <c r="B121"/>
      <c r="C121"/>
      <c r="D121"/>
      <c r="E121"/>
      <c r="F121"/>
    </row>
    <row r="122" spans="2:13" x14ac:dyDescent="0.2">
      <c r="B122"/>
      <c r="C122"/>
      <c r="D122"/>
      <c r="E122"/>
      <c r="F122"/>
    </row>
    <row r="123" spans="2:13" x14ac:dyDescent="0.2">
      <c r="B123"/>
      <c r="C123"/>
      <c r="D123"/>
      <c r="E123"/>
      <c r="F123"/>
    </row>
    <row r="124" spans="2:13" x14ac:dyDescent="0.2">
      <c r="B124"/>
      <c r="C124"/>
      <c r="D124"/>
      <c r="E124"/>
      <c r="F124"/>
    </row>
    <row r="125" spans="2:13" x14ac:dyDescent="0.2">
      <c r="B125"/>
      <c r="C125"/>
      <c r="D125"/>
      <c r="E125"/>
      <c r="F125"/>
    </row>
    <row r="126" spans="2:13" x14ac:dyDescent="0.2">
      <c r="B126"/>
      <c r="C126"/>
      <c r="D126"/>
      <c r="E126"/>
      <c r="F126"/>
    </row>
    <row r="127" spans="2:13" x14ac:dyDescent="0.2">
      <c r="B127"/>
      <c r="C127"/>
      <c r="D127"/>
      <c r="E127"/>
      <c r="F127"/>
    </row>
    <row r="128" spans="2:13" x14ac:dyDescent="0.2">
      <c r="B128"/>
      <c r="C128"/>
      <c r="D128"/>
      <c r="E128"/>
      <c r="F128"/>
    </row>
    <row r="129" spans="1:6" x14ac:dyDescent="0.2">
      <c r="B129"/>
      <c r="C129"/>
      <c r="D129"/>
      <c r="E129"/>
      <c r="F129"/>
    </row>
    <row r="130" spans="1:6" x14ac:dyDescent="0.2">
      <c r="B130"/>
      <c r="C130"/>
      <c r="D130"/>
      <c r="E130"/>
      <c r="F130"/>
    </row>
    <row r="131" spans="1:6" x14ac:dyDescent="0.2">
      <c r="B131"/>
      <c r="C131"/>
      <c r="D131"/>
      <c r="E131"/>
      <c r="F131"/>
    </row>
    <row r="132" spans="1:6" x14ac:dyDescent="0.2">
      <c r="B132"/>
      <c r="C132"/>
      <c r="D132"/>
      <c r="E132"/>
      <c r="F132"/>
    </row>
    <row r="133" spans="1:6" x14ac:dyDescent="0.2">
      <c r="B133"/>
      <c r="C133"/>
      <c r="D133"/>
      <c r="E133"/>
      <c r="F133"/>
    </row>
    <row r="134" spans="1:6" x14ac:dyDescent="0.2">
      <c r="B134"/>
      <c r="C134"/>
      <c r="D134"/>
      <c r="E134"/>
      <c r="F134"/>
    </row>
    <row r="135" spans="1:6" x14ac:dyDescent="0.2">
      <c r="B135"/>
      <c r="C135"/>
      <c r="D135"/>
      <c r="E135"/>
      <c r="F135"/>
    </row>
    <row r="136" spans="1:6" x14ac:dyDescent="0.2">
      <c r="B136"/>
      <c r="C136"/>
      <c r="D136"/>
      <c r="E136"/>
      <c r="F136"/>
    </row>
    <row r="137" spans="1:6" x14ac:dyDescent="0.2">
      <c r="B137"/>
      <c r="C137"/>
      <c r="D137"/>
      <c r="E137"/>
      <c r="F137"/>
    </row>
    <row r="138" spans="1:6" x14ac:dyDescent="0.2">
      <c r="B138"/>
      <c r="C138"/>
      <c r="D138"/>
      <c r="E138"/>
      <c r="F138"/>
    </row>
    <row r="139" spans="1:6" x14ac:dyDescent="0.2">
      <c r="B139"/>
      <c r="C139"/>
      <c r="D139"/>
      <c r="E139"/>
      <c r="F139"/>
    </row>
    <row r="140" spans="1:6" x14ac:dyDescent="0.2">
      <c r="B140"/>
      <c r="C140"/>
      <c r="D140"/>
      <c r="E140"/>
      <c r="F140"/>
    </row>
    <row r="141" spans="1:6" x14ac:dyDescent="0.2">
      <c r="B141"/>
      <c r="C141"/>
      <c r="D141"/>
      <c r="E141"/>
      <c r="F141"/>
    </row>
    <row r="142" spans="1:6" x14ac:dyDescent="0.2">
      <c r="A142" s="10"/>
      <c r="B142"/>
      <c r="C142"/>
      <c r="D142"/>
      <c r="E142"/>
      <c r="F142"/>
    </row>
    <row r="143" spans="1:6" x14ac:dyDescent="0.2">
      <c r="B143"/>
      <c r="C143"/>
      <c r="D143"/>
      <c r="E143"/>
      <c r="F143"/>
    </row>
    <row r="144" spans="1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</sheetData>
  <conditionalFormatting sqref="F121:F1048576">
    <cfRule type="expression" dxfId="105" priority="126">
      <formula>AND(ISBLANK($F116)=FALSE(),$F116&lt;=3)</formula>
    </cfRule>
  </conditionalFormatting>
  <conditionalFormatting sqref="F37">
    <cfRule type="expression" dxfId="104" priority="139">
      <formula>AND(ISBLANK($F10)=FALSE(),$F10&lt;=3)</formula>
    </cfRule>
  </conditionalFormatting>
  <conditionalFormatting sqref="F15">
    <cfRule type="expression" dxfId="103" priority="124">
      <formula>AND(ISBLANK(#REF!)=FALSE(),#REF!&lt;=3)</formula>
    </cfRule>
  </conditionalFormatting>
  <conditionalFormatting sqref="B21:C21">
    <cfRule type="expression" dxfId="102" priority="123">
      <formula>AND($E21="(em branco)",TODAY()&gt;$D21)</formula>
    </cfRule>
  </conditionalFormatting>
  <conditionalFormatting sqref="D21">
    <cfRule type="expression" dxfId="101" priority="122">
      <formula>AND($E21="(em branco)",TODAY()&gt;$D21)</formula>
    </cfRule>
  </conditionalFormatting>
  <conditionalFormatting sqref="F21">
    <cfRule type="expression" dxfId="100" priority="121">
      <formula>AND(ISBLANK($G21)=FALSE(),$G21&lt;=3)</formula>
    </cfRule>
  </conditionalFormatting>
  <conditionalFormatting sqref="F1:F15 F17 F21 F37 F44:F47 F54 F83:F87 F90 F93 F96 F117:F1048576">
    <cfRule type="expression" dxfId="99" priority="120">
      <formula>AND(ISBLANK($F1)=FALSE(),$F1&lt;=3)</formula>
    </cfRule>
  </conditionalFormatting>
  <conditionalFormatting sqref="F18:F20 F16">
    <cfRule type="expression" dxfId="98" priority="118">
      <formula>AND(ISBLANK($F16)=FALSE(),$F16&lt;=3)</formula>
    </cfRule>
  </conditionalFormatting>
  <conditionalFormatting sqref="F22">
    <cfRule type="expression" dxfId="97" priority="117">
      <formula>AND(ISBLANK(#REF!)=FALSE(),#REF!&lt;=3)</formula>
    </cfRule>
  </conditionalFormatting>
  <conditionalFormatting sqref="F22">
    <cfRule type="expression" dxfId="96" priority="116">
      <formula>AND(ISBLANK($F22)=FALSE(),$F22&lt;=3)</formula>
    </cfRule>
  </conditionalFormatting>
  <conditionalFormatting sqref="F23">
    <cfRule type="expression" dxfId="95" priority="115">
      <formula>AND(ISBLANK($F23)=FALSE(),$F23&lt;=3)</formula>
    </cfRule>
  </conditionalFormatting>
  <conditionalFormatting sqref="F25 F27:F35">
    <cfRule type="expression" dxfId="94" priority="114">
      <formula>AND(ISBLANK($F25)=FALSE(),$F25&lt;=3)</formula>
    </cfRule>
  </conditionalFormatting>
  <conditionalFormatting sqref="B48:C48">
    <cfRule type="expression" dxfId="93" priority="92">
      <formula>AND($E48="(em branco)",TODAY()&gt;$D48)</formula>
    </cfRule>
  </conditionalFormatting>
  <conditionalFormatting sqref="F26 F24">
    <cfRule type="expression" dxfId="92" priority="105">
      <formula>AND(ISBLANK($F24)=FALSE(),$F24&lt;=3)</formula>
    </cfRule>
  </conditionalFormatting>
  <conditionalFormatting sqref="B36:C36">
    <cfRule type="expression" dxfId="91" priority="104">
      <formula>AND($E36="(em branco)",TODAY()&gt;$D36)</formula>
    </cfRule>
  </conditionalFormatting>
  <conditionalFormatting sqref="D36">
    <cfRule type="expression" dxfId="90" priority="103">
      <formula>AND($E36="(em branco)",TODAY()&gt;$D36)</formula>
    </cfRule>
  </conditionalFormatting>
  <conditionalFormatting sqref="F36">
    <cfRule type="expression" dxfId="89" priority="102">
      <formula>AND(ISBLANK($G36)=FALSE(),$G36&lt;=3)</formula>
    </cfRule>
  </conditionalFormatting>
  <conditionalFormatting sqref="F36">
    <cfRule type="expression" dxfId="88" priority="101">
      <formula>AND(ISBLANK($F36)=FALSE(),$F36&lt;=3)</formula>
    </cfRule>
  </conditionalFormatting>
  <conditionalFormatting sqref="F39">
    <cfRule type="expression" dxfId="87" priority="100">
      <formula>AND(ISBLANK(#REF!)=FALSE(),#REF!&lt;=3)</formula>
    </cfRule>
  </conditionalFormatting>
  <conditionalFormatting sqref="F39">
    <cfRule type="expression" dxfId="86" priority="99">
      <formula>AND(ISBLANK($F39)=FALSE(),$F39&lt;=3)</formula>
    </cfRule>
  </conditionalFormatting>
  <conditionalFormatting sqref="F40">
    <cfRule type="expression" dxfId="85" priority="98">
      <formula>AND(ISBLANK($F40)=FALSE(),$F40&lt;=3)</formula>
    </cfRule>
  </conditionalFormatting>
  <conditionalFormatting sqref="F42">
    <cfRule type="expression" dxfId="84" priority="97">
      <formula>AND(ISBLANK($F42)=FALSE(),$F42&lt;=3)</formula>
    </cfRule>
  </conditionalFormatting>
  <conditionalFormatting sqref="F43 F41">
    <cfRule type="expression" dxfId="83" priority="96">
      <formula>AND(ISBLANK($F41)=FALSE(),$F41&lt;=3)</formula>
    </cfRule>
  </conditionalFormatting>
  <conditionalFormatting sqref="F115">
    <cfRule type="expression" dxfId="82" priority="94">
      <formula>AND(ISBLANK($F28)=FALSE(),$F28&lt;=3)</formula>
    </cfRule>
  </conditionalFormatting>
  <conditionalFormatting sqref="F115">
    <cfRule type="expression" dxfId="81" priority="93">
      <formula>AND(ISBLANK($F115)=FALSE(),$F115&lt;=3)</formula>
    </cfRule>
  </conditionalFormatting>
  <conditionalFormatting sqref="D48">
    <cfRule type="expression" dxfId="80" priority="91">
      <formula>AND($E48="(em branco)",TODAY()&gt;$D48)</formula>
    </cfRule>
  </conditionalFormatting>
  <conditionalFormatting sqref="F48">
    <cfRule type="expression" dxfId="79" priority="90">
      <formula>AND(ISBLANK($G48)=FALSE(),$G48&lt;=3)</formula>
    </cfRule>
  </conditionalFormatting>
  <conditionalFormatting sqref="F48">
    <cfRule type="expression" dxfId="78" priority="89">
      <formula>AND(ISBLANK($F48)=FALSE(),$F48&lt;=3)</formula>
    </cfRule>
  </conditionalFormatting>
  <conditionalFormatting sqref="F119">
    <cfRule type="expression" dxfId="77" priority="141">
      <formula>AND(ISBLANK($F115)=FALSE(),$F115&lt;=3)</formula>
    </cfRule>
  </conditionalFormatting>
  <conditionalFormatting sqref="F120">
    <cfRule type="expression" dxfId="76" priority="143">
      <formula>AND(ISBLANK(#REF!)=FALSE(),#REF!&lt;=3)</formula>
    </cfRule>
  </conditionalFormatting>
  <conditionalFormatting sqref="F38">
    <cfRule type="expression" dxfId="75" priority="88">
      <formula>AND(ISBLANK($F38)=FALSE(),$F38&lt;=3)</formula>
    </cfRule>
  </conditionalFormatting>
  <conditionalFormatting sqref="F116">
    <cfRule type="expression" dxfId="74" priority="87">
      <formula>AND(ISBLANK($F116)=FALSE(),$F116&lt;=3)</formula>
    </cfRule>
  </conditionalFormatting>
  <conditionalFormatting sqref="F117">
    <cfRule type="expression" dxfId="73" priority="147">
      <formula>AND(ISBLANK(#REF!)=FALSE(),#REF!&lt;=3)</formula>
    </cfRule>
  </conditionalFormatting>
  <conditionalFormatting sqref="F118">
    <cfRule type="expression" dxfId="72" priority="161">
      <formula>AND(ISBLANK($F48)=FALSE(),$F48&lt;=3)</formula>
    </cfRule>
  </conditionalFormatting>
  <conditionalFormatting sqref="B55:C55">
    <cfRule type="expression" dxfId="71" priority="80">
      <formula>AND($E55="(em branco)",TODAY()&gt;$D55)</formula>
    </cfRule>
  </conditionalFormatting>
  <conditionalFormatting sqref="F49">
    <cfRule type="expression" dxfId="70" priority="85">
      <formula>AND(ISBLANK(#REF!)=FALSE(),#REF!&lt;=3)</formula>
    </cfRule>
  </conditionalFormatting>
  <conditionalFormatting sqref="F49">
    <cfRule type="expression" dxfId="69" priority="84">
      <formula>AND(ISBLANK($F49)=FALSE(),$F49&lt;=3)</formula>
    </cfRule>
  </conditionalFormatting>
  <conditionalFormatting sqref="F50">
    <cfRule type="expression" dxfId="68" priority="83">
      <formula>AND(ISBLANK($F50)=FALSE(),$F50&lt;=3)</formula>
    </cfRule>
  </conditionalFormatting>
  <conditionalFormatting sqref="F52">
    <cfRule type="expression" dxfId="67" priority="82">
      <formula>AND(ISBLANK($F52)=FALSE(),$F52&lt;=3)</formula>
    </cfRule>
  </conditionalFormatting>
  <conditionalFormatting sqref="F53 F51">
    <cfRule type="expression" dxfId="66" priority="81">
      <formula>AND(ISBLANK($F51)=FALSE(),$F51&lt;=3)</formula>
    </cfRule>
  </conditionalFormatting>
  <conditionalFormatting sqref="D55">
    <cfRule type="expression" dxfId="65" priority="79">
      <formula>AND($E55="(em branco)",TODAY()&gt;$D55)</formula>
    </cfRule>
  </conditionalFormatting>
  <conditionalFormatting sqref="F55">
    <cfRule type="expression" dxfId="64" priority="78">
      <formula>AND(ISBLANK($G55)=FALSE(),$G55&lt;=3)</formula>
    </cfRule>
  </conditionalFormatting>
  <conditionalFormatting sqref="F55">
    <cfRule type="expression" dxfId="63" priority="77">
      <formula>AND(ISBLANK($F55)=FALSE(),$F55&lt;=3)</formula>
    </cfRule>
  </conditionalFormatting>
  <conditionalFormatting sqref="F60">
    <cfRule type="expression" dxfId="62" priority="76">
      <formula>AND(ISBLANK($F60)=FALSE(),$F60&lt;=3)</formula>
    </cfRule>
  </conditionalFormatting>
  <conditionalFormatting sqref="B61:C61">
    <cfRule type="expression" dxfId="61" priority="70">
      <formula>AND($E61="(em branco)",TODAY()&gt;$D61)</formula>
    </cfRule>
  </conditionalFormatting>
  <conditionalFormatting sqref="F56">
    <cfRule type="expression" dxfId="60" priority="75">
      <formula>AND(ISBLANK(#REF!)=FALSE(),#REF!&lt;=3)</formula>
    </cfRule>
  </conditionalFormatting>
  <conditionalFormatting sqref="F56">
    <cfRule type="expression" dxfId="59" priority="74">
      <formula>AND(ISBLANK($F56)=FALSE(),$F56&lt;=3)</formula>
    </cfRule>
  </conditionalFormatting>
  <conditionalFormatting sqref="F57">
    <cfRule type="expression" dxfId="58" priority="73">
      <formula>AND(ISBLANK($F57)=FALSE(),$F57&lt;=3)</formula>
    </cfRule>
  </conditionalFormatting>
  <conditionalFormatting sqref="F58:F59">
    <cfRule type="expression" dxfId="57" priority="71">
      <formula>AND(ISBLANK($F58)=FALSE(),$F58&lt;=3)</formula>
    </cfRule>
  </conditionalFormatting>
  <conditionalFormatting sqref="D61">
    <cfRule type="expression" dxfId="56" priority="69">
      <formula>AND($E61="(em branco)",TODAY()&gt;$D61)</formula>
    </cfRule>
  </conditionalFormatting>
  <conditionalFormatting sqref="F61">
    <cfRule type="expression" dxfId="55" priority="68">
      <formula>AND(ISBLANK($G61)=FALSE(),$G61&lt;=3)</formula>
    </cfRule>
  </conditionalFormatting>
  <conditionalFormatting sqref="F61">
    <cfRule type="expression" dxfId="54" priority="67">
      <formula>AND(ISBLANK($F61)=FALSE(),$F61&lt;=3)</formula>
    </cfRule>
  </conditionalFormatting>
  <conditionalFormatting sqref="F77">
    <cfRule type="expression" dxfId="53" priority="66">
      <formula>AND(ISBLANK(#REF!)=FALSE(),#REF!&lt;=3)</formula>
    </cfRule>
  </conditionalFormatting>
  <conditionalFormatting sqref="F77">
    <cfRule type="expression" dxfId="52" priority="65">
      <formula>AND(ISBLANK($F77)=FALSE(),$F77&lt;=3)</formula>
    </cfRule>
  </conditionalFormatting>
  <conditionalFormatting sqref="F78">
    <cfRule type="expression" dxfId="51" priority="64">
      <formula>AND(ISBLANK($F78)=FALSE(),$F78&lt;=3)</formula>
    </cfRule>
  </conditionalFormatting>
  <conditionalFormatting sqref="F81">
    <cfRule type="expression" dxfId="50" priority="63">
      <formula>AND(ISBLANK($F81)=FALSE(),$F81&lt;=3)</formula>
    </cfRule>
  </conditionalFormatting>
  <conditionalFormatting sqref="F82 F79">
    <cfRule type="expression" dxfId="49" priority="62">
      <formula>AND(ISBLANK($F79)=FALSE(),$F79&lt;=3)</formula>
    </cfRule>
  </conditionalFormatting>
  <conditionalFormatting sqref="B88:C88">
    <cfRule type="expression" dxfId="48" priority="61">
      <formula>AND($E88="(em branco)",TODAY()&gt;$D88)</formula>
    </cfRule>
  </conditionalFormatting>
  <conditionalFormatting sqref="D88">
    <cfRule type="expression" dxfId="47" priority="60">
      <formula>AND($E88="(em branco)",TODAY()&gt;$D88)</formula>
    </cfRule>
  </conditionalFormatting>
  <conditionalFormatting sqref="F88">
    <cfRule type="expression" dxfId="46" priority="59">
      <formula>AND(ISBLANK($G88)=FALSE(),$G88&lt;=3)</formula>
    </cfRule>
  </conditionalFormatting>
  <conditionalFormatting sqref="F88">
    <cfRule type="expression" dxfId="45" priority="58">
      <formula>AND(ISBLANK($F88)=FALSE(),$F88&lt;=3)</formula>
    </cfRule>
  </conditionalFormatting>
  <conditionalFormatting sqref="F62">
    <cfRule type="expression" dxfId="44" priority="57">
      <formula>AND(ISBLANK(#REF!)=FALSE(),#REF!&lt;=3)</formula>
    </cfRule>
  </conditionalFormatting>
  <conditionalFormatting sqref="F62">
    <cfRule type="expression" dxfId="43" priority="56">
      <formula>AND(ISBLANK($F62)=FALSE(),$F62&lt;=3)</formula>
    </cfRule>
  </conditionalFormatting>
  <conditionalFormatting sqref="F63">
    <cfRule type="expression" dxfId="42" priority="55">
      <formula>AND(ISBLANK($F63)=FALSE(),$F63&lt;=3)</formula>
    </cfRule>
  </conditionalFormatting>
  <conditionalFormatting sqref="F65 F67:F75">
    <cfRule type="expression" dxfId="41" priority="54">
      <formula>AND(ISBLANK($F65)=FALSE(),$F65&lt;=3)</formula>
    </cfRule>
  </conditionalFormatting>
  <conditionalFormatting sqref="F66 F64">
    <cfRule type="expression" dxfId="40" priority="53">
      <formula>AND(ISBLANK($F64)=FALSE(),$F64&lt;=3)</formula>
    </cfRule>
  </conditionalFormatting>
  <conditionalFormatting sqref="B76:C76">
    <cfRule type="expression" dxfId="39" priority="52">
      <formula>AND($E76="(em branco)",TODAY()&gt;$D76)</formula>
    </cfRule>
  </conditionalFormatting>
  <conditionalFormatting sqref="D76">
    <cfRule type="expression" dxfId="38" priority="51">
      <formula>AND($E76="(em branco)",TODAY()&gt;$D76)</formula>
    </cfRule>
  </conditionalFormatting>
  <conditionalFormatting sqref="F76">
    <cfRule type="expression" dxfId="37" priority="50">
      <formula>AND(ISBLANK($G76)=FALSE(),$G76&lt;=3)</formula>
    </cfRule>
  </conditionalFormatting>
  <conditionalFormatting sqref="F76">
    <cfRule type="expression" dxfId="36" priority="49">
      <formula>AND(ISBLANK($F76)=FALSE(),$F76&lt;=3)</formula>
    </cfRule>
  </conditionalFormatting>
  <conditionalFormatting sqref="F80">
    <cfRule type="expression" dxfId="35" priority="48">
      <formula>AND(ISBLANK($F80)=FALSE(),$F80&lt;=3)</formula>
    </cfRule>
  </conditionalFormatting>
  <conditionalFormatting sqref="F89">
    <cfRule type="expression" dxfId="34" priority="46">
      <formula>AND(ISBLANK(#REF!)=FALSE(),#REF!&lt;=3)</formula>
    </cfRule>
  </conditionalFormatting>
  <conditionalFormatting sqref="F89">
    <cfRule type="expression" dxfId="33" priority="45">
      <formula>AND(ISBLANK($F89)=FALSE(),$F89&lt;=3)</formula>
    </cfRule>
  </conditionalFormatting>
  <conditionalFormatting sqref="F91">
    <cfRule type="expression" dxfId="32" priority="43">
      <formula>AND(ISBLANK($F91)=FALSE(),$F91&lt;=3)</formula>
    </cfRule>
  </conditionalFormatting>
  <conditionalFormatting sqref="B98:C98">
    <cfRule type="expression" dxfId="31" priority="41">
      <formula>AND($E98="(em branco)",TODAY()&gt;$D98)</formula>
    </cfRule>
  </conditionalFormatting>
  <conditionalFormatting sqref="D98">
    <cfRule type="expression" dxfId="30" priority="40">
      <formula>AND($E98="(em branco)",TODAY()&gt;$D98)</formula>
    </cfRule>
  </conditionalFormatting>
  <conditionalFormatting sqref="F98">
    <cfRule type="expression" dxfId="29" priority="39">
      <formula>AND(ISBLANK($G98)=FALSE(),$G98&lt;=3)</formula>
    </cfRule>
  </conditionalFormatting>
  <conditionalFormatting sqref="F98">
    <cfRule type="expression" dxfId="28" priority="38">
      <formula>AND(ISBLANK($F98)=FALSE(),$F98&lt;=3)</formula>
    </cfRule>
  </conditionalFormatting>
  <conditionalFormatting sqref="F92">
    <cfRule type="expression" dxfId="27" priority="35">
      <formula>AND(ISBLANK($F92)=FALSE(),$F92&lt;=3)</formula>
    </cfRule>
  </conditionalFormatting>
  <conditionalFormatting sqref="F95">
    <cfRule type="expression" dxfId="26" priority="34">
      <formula>AND(ISBLANK($F95)=FALSE(),$F95&lt;=3)</formula>
    </cfRule>
  </conditionalFormatting>
  <conditionalFormatting sqref="F97">
    <cfRule type="expression" dxfId="25" priority="33">
      <formula>AND(ISBLANK($F97)=FALSE(),$F97&lt;=3)</formula>
    </cfRule>
  </conditionalFormatting>
  <conditionalFormatting sqref="F94">
    <cfRule type="expression" dxfId="24" priority="32">
      <formula>AND(ISBLANK($F94)=FALSE(),$F94&lt;=3)</formula>
    </cfRule>
  </conditionalFormatting>
  <conditionalFormatting sqref="F109">
    <cfRule type="expression" dxfId="23" priority="31">
      <formula>AND(ISBLANK($F109)=FALSE(),$F109&lt;=3)</formula>
    </cfRule>
  </conditionalFormatting>
  <conditionalFormatting sqref="F108">
    <cfRule type="expression" dxfId="22" priority="30">
      <formula>AND(ISBLANK(#REF!)=FALSE(),#REF!&lt;=3)</formula>
    </cfRule>
  </conditionalFormatting>
  <conditionalFormatting sqref="F108">
    <cfRule type="expression" dxfId="21" priority="29">
      <formula>AND(ISBLANK($F108)=FALSE(),$F108&lt;=3)</formula>
    </cfRule>
  </conditionalFormatting>
  <conditionalFormatting sqref="B114:C114">
    <cfRule type="expression" dxfId="20" priority="27">
      <formula>AND($E114="(em branco)",TODAY()&gt;$D114)</formula>
    </cfRule>
  </conditionalFormatting>
  <conditionalFormatting sqref="D114">
    <cfRule type="expression" dxfId="19" priority="26">
      <formula>AND($E114="(em branco)",TODAY()&gt;$D114)</formula>
    </cfRule>
  </conditionalFormatting>
  <conditionalFormatting sqref="F114">
    <cfRule type="expression" dxfId="18" priority="25">
      <formula>AND(ISBLANK($G114)=FALSE(),$G114&lt;=3)</formula>
    </cfRule>
  </conditionalFormatting>
  <conditionalFormatting sqref="F114">
    <cfRule type="expression" dxfId="17" priority="24">
      <formula>AND(ISBLANK($F114)=FALSE(),$F114&lt;=3)</formula>
    </cfRule>
  </conditionalFormatting>
  <conditionalFormatting sqref="F113">
    <cfRule type="expression" dxfId="16" priority="21">
      <formula>AND(ISBLANK($F113)=FALSE(),$F113&lt;=3)</formula>
    </cfRule>
  </conditionalFormatting>
  <conditionalFormatting sqref="F110">
    <cfRule type="expression" dxfId="15" priority="19">
      <formula>AND(ISBLANK($F110)=FALSE(),$F110&lt;=3)</formula>
    </cfRule>
  </conditionalFormatting>
  <conditionalFormatting sqref="F111">
    <cfRule type="expression" dxfId="14" priority="16">
      <formula>AND(ISBLANK($F111)=FALSE(),$F111&lt;=3)</formula>
    </cfRule>
  </conditionalFormatting>
  <conditionalFormatting sqref="F112">
    <cfRule type="expression" dxfId="13" priority="14">
      <formula>AND(ISBLANK($F112)=FALSE(),$F112&lt;=3)</formula>
    </cfRule>
  </conditionalFormatting>
  <conditionalFormatting sqref="F100">
    <cfRule type="expression" dxfId="12" priority="13">
      <formula>AND(ISBLANK($F100)=FALSE(),$F100&lt;=3)</formula>
    </cfRule>
  </conditionalFormatting>
  <conditionalFormatting sqref="F99">
    <cfRule type="expression" dxfId="11" priority="12">
      <formula>AND(ISBLANK(#REF!)=FALSE(),#REF!&lt;=3)</formula>
    </cfRule>
  </conditionalFormatting>
  <conditionalFormatting sqref="F99">
    <cfRule type="expression" dxfId="10" priority="11">
      <formula>AND(ISBLANK($F99)=FALSE(),$F99&lt;=3)</formula>
    </cfRule>
  </conditionalFormatting>
  <conditionalFormatting sqref="B107:C107">
    <cfRule type="expression" dxfId="9" priority="10">
      <formula>AND($E107="(em branco)",TODAY()&gt;$D107)</formula>
    </cfRule>
  </conditionalFormatting>
  <conditionalFormatting sqref="D107">
    <cfRule type="expression" dxfId="8" priority="9">
      <formula>AND($E107="(em branco)",TODAY()&gt;$D107)</formula>
    </cfRule>
  </conditionalFormatting>
  <conditionalFormatting sqref="F107">
    <cfRule type="expression" dxfId="7" priority="8">
      <formula>AND(ISBLANK($G107)=FALSE(),$G107&lt;=3)</formula>
    </cfRule>
  </conditionalFormatting>
  <conditionalFormatting sqref="F107">
    <cfRule type="expression" dxfId="6" priority="7">
      <formula>AND(ISBLANK($F107)=FALSE(),$F107&lt;=3)</formula>
    </cfRule>
  </conditionalFormatting>
  <conditionalFormatting sqref="F106">
    <cfRule type="expression" dxfId="5" priority="6">
      <formula>AND(ISBLANK($F106)=FALSE(),$F106&lt;=3)</formula>
    </cfRule>
  </conditionalFormatting>
  <conditionalFormatting sqref="F101">
    <cfRule type="expression" dxfId="4" priority="5">
      <formula>AND(ISBLANK($F101)=FALSE(),$F101&lt;=3)</formula>
    </cfRule>
  </conditionalFormatting>
  <conditionalFormatting sqref="F102">
    <cfRule type="expression" dxfId="3" priority="4">
      <formula>AND(ISBLANK($F102)=FALSE(),$F102&lt;=3)</formula>
    </cfRule>
  </conditionalFormatting>
  <conditionalFormatting sqref="F103">
    <cfRule type="expression" dxfId="2" priority="3">
      <formula>AND(ISBLANK($F103)=FALSE(),$F103&lt;=3)</formula>
    </cfRule>
  </conditionalFormatting>
  <conditionalFormatting sqref="F104">
    <cfRule type="expression" dxfId="1" priority="2">
      <formula>AND(ISBLANK($F104)=FALSE(),$F104&lt;=3)</formula>
    </cfRule>
  </conditionalFormatting>
  <conditionalFormatting sqref="F105">
    <cfRule type="expression" dxfId="0" priority="1">
      <formula>AND(ISBLANK($F105)=FALSE(),$F105&lt;=3)</formula>
    </cfRule>
  </conditionalFormatting>
  <printOptions horizontalCentered="1"/>
  <pageMargins left="0.31496062992125984" right="0.31496062992125984" top="0.65" bottom="0.26" header="0.19" footer="0.11811023622047245"/>
  <pageSetup paperSize="9" scale="80" orientation="portrait" r:id="rId1"/>
  <headerFooter>
    <oddHeader>&amp;L&amp;G</oddHeader>
  </headerFooter>
  <rowBreaks count="1" manualBreakCount="1">
    <brk id="48" min="1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RAA</vt:lpstr>
      <vt:lpstr>'CalPags - RAA'!Área_de_Impressão</vt:lpstr>
      <vt:lpstr>'CalPags - RAA'!Títulos_de_Impressão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2019-09-03T11:46:55Z</dcterms:modified>
</cp:coreProperties>
</file>